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6A43DF1-59B3-4CD1-B629-999EF98517BF}" xr6:coauthVersionLast="45" xr6:coauthVersionMax="45" xr10:uidLastSave="{00000000-0000-0000-0000-000000000000}"/>
  <bookViews>
    <workbookView xWindow="-120" yWindow="-120" windowWidth="21840" windowHeight="13140" xr2:uid="{6981AEE4-640E-42F9-8FA8-36AF5B81E01C}"/>
  </bookViews>
  <sheets>
    <sheet name="세입세출총괄" sheetId="2" r:id="rId1"/>
  </sheets>
  <definedNames>
    <definedName name="_xlnm.Print_Area" localSheetId="0">세입세출총괄!$A$1:$U$132</definedName>
    <definedName name="_xlnm.Print_Titles" localSheetId="0">세입세출총괄!$3:$5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8" i="2" l="1"/>
  <c r="T45" i="2"/>
  <c r="T42" i="2"/>
  <c r="T38" i="2"/>
  <c r="T37" i="2"/>
  <c r="S36" i="2"/>
  <c r="S35" i="2" s="1"/>
  <c r="T35" i="2" s="1"/>
  <c r="T32" i="2"/>
  <c r="S31" i="2"/>
  <c r="S30" i="2"/>
  <c r="I30" i="2"/>
  <c r="I29" i="2"/>
  <c r="T28" i="2"/>
  <c r="I28" i="2"/>
  <c r="H28" i="2"/>
  <c r="H27" i="2"/>
  <c r="I27" i="2" s="1"/>
  <c r="T23" i="2"/>
  <c r="H22" i="2"/>
  <c r="S21" i="2"/>
  <c r="T21" i="2" s="1"/>
  <c r="H21" i="2"/>
  <c r="H18" i="2"/>
  <c r="H17" i="2" s="1"/>
  <c r="T16" i="2"/>
  <c r="T14" i="2"/>
  <c r="H13" i="2"/>
  <c r="H12" i="2" s="1"/>
  <c r="T11" i="2"/>
  <c r="T10" i="2"/>
  <c r="S8" i="2"/>
  <c r="H8" i="2"/>
  <c r="S7" i="2"/>
  <c r="T7" i="2" s="1"/>
  <c r="H7" i="2"/>
  <c r="H6" i="2" l="1"/>
  <c r="I6" i="2" s="1"/>
  <c r="S6" i="2"/>
  <c r="T6" i="2" s="1"/>
  <c r="T36" i="2"/>
</calcChain>
</file>

<file path=xl/sharedStrings.xml><?xml version="1.0" encoding="utf-8"?>
<sst xmlns="http://schemas.openxmlformats.org/spreadsheetml/2006/main" count="334" uniqueCount="160">
  <si>
    <t>2020년도 세입 세출예산서</t>
    <phoneticPr fontId="2" type="noConversion"/>
  </si>
  <si>
    <t>(수성구건강가정·다문화가족지원센터)</t>
    <phoneticPr fontId="2" type="noConversion"/>
  </si>
  <si>
    <t>■ 세입세출 총괄</t>
  </si>
  <si>
    <t>(단위:천원)</t>
  </si>
  <si>
    <t>과목</t>
  </si>
  <si>
    <t>2020년
기정액(A)</t>
    <phoneticPr fontId="2" type="noConversion"/>
  </si>
  <si>
    <t>2020년
경정액(B)</t>
    <phoneticPr fontId="2" type="noConversion"/>
  </si>
  <si>
    <t>증감</t>
  </si>
  <si>
    <t>관</t>
  </si>
  <si>
    <t>항</t>
  </si>
  <si>
    <t>목</t>
  </si>
  <si>
    <t>액수(B-A)</t>
  </si>
  <si>
    <t>비율(%)</t>
  </si>
  <si>
    <t>세 입 총 계</t>
  </si>
  <si>
    <t>세 출 총 계</t>
  </si>
  <si>
    <t>사업수입</t>
  </si>
  <si>
    <t>사무비</t>
  </si>
  <si>
    <t>인건비</t>
  </si>
  <si>
    <t>△2,692</t>
    <phoneticPr fontId="2" type="noConversion"/>
  </si>
  <si>
    <t>△1</t>
  </si>
  <si>
    <t>지역사회연계수입</t>
  </si>
  <si>
    <t>급여</t>
  </si>
  <si>
    <t>△13,017</t>
    <phoneticPr fontId="2" type="noConversion"/>
  </si>
  <si>
    <t>△5</t>
    <phoneticPr fontId="2" type="noConversion"/>
  </si>
  <si>
    <t/>
  </si>
  <si>
    <t>방문교육사업 이용자부담금</t>
  </si>
  <si>
    <t>급여(자부담)</t>
    <phoneticPr fontId="2" type="noConversion"/>
  </si>
  <si>
    <t>아이돌봄가정 이용자부담금</t>
  </si>
  <si>
    <t>제수당</t>
  </si>
  <si>
    <t>보조금수입</t>
  </si>
  <si>
    <t>제수당(자부담)</t>
  </si>
  <si>
    <t>△1,1733</t>
    <phoneticPr fontId="2" type="noConversion"/>
  </si>
  <si>
    <t>△31</t>
    <phoneticPr fontId="2" type="noConversion"/>
  </si>
  <si>
    <t>퇴직금및퇴직적립금</t>
  </si>
  <si>
    <t>△22</t>
    <phoneticPr fontId="2" type="noConversion"/>
  </si>
  <si>
    <t>△0</t>
    <phoneticPr fontId="2" type="noConversion"/>
  </si>
  <si>
    <t>국비보조금수입</t>
  </si>
  <si>
    <t>퇴직금및퇴직적립금(자부담)</t>
  </si>
  <si>
    <t>시비보조금수입</t>
  </si>
  <si>
    <t>사회보험부담금</t>
  </si>
  <si>
    <t>△1,050</t>
    <phoneticPr fontId="2" type="noConversion"/>
  </si>
  <si>
    <t>△3</t>
    <phoneticPr fontId="2" type="noConversion"/>
  </si>
  <si>
    <t>구비보조금수입</t>
  </si>
  <si>
    <t>사회보험부담급(자부담)</t>
    <phoneticPr fontId="2" type="noConversion"/>
  </si>
  <si>
    <t>후원금수입</t>
  </si>
  <si>
    <t>기타후생경비(자부담)</t>
  </si>
  <si>
    <t>△300</t>
    <phoneticPr fontId="2" type="noConversion"/>
  </si>
  <si>
    <t>△14</t>
    <phoneticPr fontId="2" type="noConversion"/>
  </si>
  <si>
    <t>업무추진비</t>
  </si>
  <si>
    <t>지정후원금수입</t>
  </si>
  <si>
    <t>기관운영비</t>
  </si>
  <si>
    <t>비지정후원금수입</t>
  </si>
  <si>
    <t>회의비</t>
  </si>
  <si>
    <t>전입금</t>
  </si>
  <si>
    <t>운영비</t>
  </si>
  <si>
    <t>여비</t>
  </si>
  <si>
    <t>법인전입금</t>
  </si>
  <si>
    <t>수용비및수수료</t>
  </si>
  <si>
    <t>이월금</t>
  </si>
  <si>
    <t>수용비및수수료</t>
    <phoneticPr fontId="2" type="noConversion"/>
  </si>
  <si>
    <t>공공요금</t>
  </si>
  <si>
    <t>전년도이월금</t>
  </si>
  <si>
    <t>제세공과금</t>
  </si>
  <si>
    <t>잡수입</t>
  </si>
  <si>
    <t>차량비</t>
  </si>
  <si>
    <t>기타운영비</t>
  </si>
  <si>
    <t>예금이자수입</t>
  </si>
  <si>
    <t>기타운영비(자부담)</t>
  </si>
  <si>
    <t>기타잡수입</t>
  </si>
  <si>
    <t>재산조성비</t>
  </si>
  <si>
    <t>시설비</t>
  </si>
  <si>
    <t>자산취득비</t>
  </si>
  <si>
    <t>자산취득비(자부담)</t>
  </si>
  <si>
    <t>△500</t>
    <phoneticPr fontId="2" type="noConversion"/>
  </si>
  <si>
    <t>△100</t>
    <phoneticPr fontId="2" type="noConversion"/>
  </si>
  <si>
    <t>시설장비유지비</t>
  </si>
  <si>
    <t>사업비</t>
  </si>
  <si>
    <t>통합사업비</t>
  </si>
  <si>
    <t>가족관계사업비</t>
  </si>
  <si>
    <t>가족생활사업비</t>
  </si>
  <si>
    <t>가족생활사업비(자부담)</t>
  </si>
  <si>
    <t>가족생활사업비(후원금)</t>
  </si>
  <si>
    <t>가족돌봄사업비</t>
  </si>
  <si>
    <t>△592</t>
  </si>
  <si>
    <t>△100</t>
  </si>
  <si>
    <t>지역공동체사업비</t>
  </si>
  <si>
    <t>지역공동체사업비(자부담)</t>
  </si>
  <si>
    <t>△5,198</t>
    <phoneticPr fontId="2" type="noConversion"/>
  </si>
  <si>
    <t>지역공동체사업비(후원금)</t>
  </si>
  <si>
    <t>△2,895</t>
    <phoneticPr fontId="2" type="noConversion"/>
  </si>
  <si>
    <t>△30</t>
    <phoneticPr fontId="2" type="noConversion"/>
  </si>
  <si>
    <t>홍보비</t>
  </si>
  <si>
    <t>한국어교육사업비(보조금)</t>
  </si>
  <si>
    <t>방문교육사업비(별도사업)</t>
  </si>
  <si>
    <t>방문지도사인건비</t>
  </si>
  <si>
    <t>△150</t>
    <phoneticPr fontId="2" type="noConversion"/>
  </si>
  <si>
    <t>방문지도사인건비(자부담)</t>
  </si>
  <si>
    <t>△840</t>
  </si>
  <si>
    <t>△7</t>
  </si>
  <si>
    <t>다문화교류소통공간사업비(별도사업)</t>
  </si>
  <si>
    <t>운영비(자부담)</t>
  </si>
  <si>
    <t>△4</t>
  </si>
  <si>
    <t>통번역지원사업비(별도사업)</t>
  </si>
  <si>
    <t>인건비(자부담)</t>
  </si>
  <si>
    <t>△199</t>
    <phoneticPr fontId="2" type="noConversion"/>
  </si>
  <si>
    <t>인건비(후원금)</t>
    <phoneticPr fontId="2" type="noConversion"/>
  </si>
  <si>
    <t>언어발달지원사업비(보조금)</t>
  </si>
  <si>
    <t>공동육아나눔터사업비(수성점)(별도사업)</t>
  </si>
  <si>
    <t>△474</t>
  </si>
  <si>
    <t>△35</t>
  </si>
  <si>
    <t>△2,690</t>
  </si>
  <si>
    <t>△25</t>
  </si>
  <si>
    <t>사업비(자부담)</t>
  </si>
  <si>
    <t>공동육아나눔터사업비(지산점)(별도사업)</t>
  </si>
  <si>
    <t>△357</t>
  </si>
  <si>
    <t>△6</t>
  </si>
  <si>
    <t>운영비(자부담)</t>
    <phoneticPr fontId="2" type="noConversion"/>
  </si>
  <si>
    <t>공동육아나눔터사업(범어점)(별도사업)</t>
  </si>
  <si>
    <t>△357</t>
    <phoneticPr fontId="2" type="noConversion"/>
  </si>
  <si>
    <t>△1,158</t>
  </si>
  <si>
    <t>△36</t>
  </si>
  <si>
    <t>아이돌봄지원사업비(별도사업)</t>
  </si>
  <si>
    <t>아이돌보미 활동수당(보조금)</t>
  </si>
  <si>
    <t>아이돌보미 활동수당(예탁금)</t>
  </si>
  <si>
    <t>아이돌보미 활동수당(본인부담금)</t>
  </si>
  <si>
    <t>아이돌보미관리비(보조금)</t>
  </si>
  <si>
    <t>△41,000</t>
  </si>
  <si>
    <t>△8</t>
  </si>
  <si>
    <t>아이돌보미관리비(전년도보조금)</t>
  </si>
  <si>
    <t>종사자 인건비(보조금)</t>
  </si>
  <si>
    <t>△674</t>
  </si>
  <si>
    <t>행정부대경비(보조금)</t>
  </si>
  <si>
    <t>행정부대경비(자부담)</t>
  </si>
  <si>
    <t xml:space="preserve"> </t>
    <phoneticPr fontId="2" type="noConversion"/>
  </si>
  <si>
    <t>가족역량강화지원사업비(보조금)</t>
  </si>
  <si>
    <t>△88</t>
  </si>
  <si>
    <t>이중언어환경조성사업비(보조금)</t>
  </si>
  <si>
    <t>다문화가족사례관리사업비(별도사업)</t>
  </si>
  <si>
    <t>△1,296</t>
    <phoneticPr fontId="2" type="noConversion"/>
  </si>
  <si>
    <t>인건비(후원금))</t>
    <phoneticPr fontId="2" type="noConversion"/>
  </si>
  <si>
    <t>중도입국자녀지원사업비(보조금)</t>
  </si>
  <si>
    <t>사각지대발굴지원사업비(보조금)</t>
  </si>
  <si>
    <t>취창업지원사업비(보조금)</t>
  </si>
  <si>
    <t>취창업지원사업비(보조금)</t>
    <phoneticPr fontId="2" type="noConversion"/>
  </si>
  <si>
    <t>특수시책개발사업비(보조금)</t>
  </si>
  <si>
    <t>평생교육기관 지원사업(보조금)</t>
  </si>
  <si>
    <t>공동모금회지정기탁사업비(후원금)</t>
  </si>
  <si>
    <t>다만세연극단(지정)</t>
  </si>
  <si>
    <t>다만세연극단(비지정)</t>
  </si>
  <si>
    <t>찾아가는 결혼이주여성 다이음사업(개별사업)</t>
  </si>
  <si>
    <t>사업비(후원금)</t>
  </si>
  <si>
    <t>결혼이민자자조모임 다만나요사업(보조금)</t>
  </si>
  <si>
    <t>가족상담사업(별도사업)</t>
  </si>
  <si>
    <t>△135</t>
  </si>
  <si>
    <t>△1,333</t>
  </si>
  <si>
    <t>△12</t>
  </si>
  <si>
    <t>브라보시니어지원사업비(보조금)</t>
    <phoneticPr fontId="2" type="noConversion"/>
  </si>
  <si>
    <t>예비비 및 기타</t>
  </si>
  <si>
    <t>반환금</t>
  </si>
  <si>
    <t>인건비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</si>
</sst>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b/>
      <u/>
      <sz val="16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>
      <alignment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quotePrefix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6" xfId="0" quotePrefix="1" applyFont="1" applyBorder="1">
      <alignment vertical="center"/>
    </xf>
    <xf numFmtId="0" fontId="3" fillId="0" borderId="7" xfId="0" applyFont="1" applyBorder="1">
      <alignment vertical="center"/>
    </xf>
    <xf numFmtId="3" fontId="3" fillId="0" borderId="8" xfId="0" applyNumberFormat="1" applyFont="1" applyBorder="1">
      <alignment vertical="center"/>
    </xf>
    <xf numFmtId="0" fontId="3" fillId="0" borderId="8" xfId="0" applyFont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9" xfId="0" quotePrefix="1" applyFont="1" applyBorder="1">
      <alignment vertical="center"/>
    </xf>
    <xf numFmtId="3" fontId="3" fillId="0" borderId="11" xfId="0" applyNumberFormat="1" applyFont="1" applyBorder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4" xfId="0" quotePrefix="1" applyFont="1" applyBorder="1">
      <alignment vertical="center"/>
    </xf>
    <xf numFmtId="3" fontId="3" fillId="0" borderId="12" xfId="0" applyNumberFormat="1" applyFont="1" applyBorder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7D989-3001-42DD-9DB2-25C7C003D5AB}">
  <sheetPr>
    <pageSetUpPr fitToPage="1"/>
  </sheetPr>
  <dimension ref="A1:W132"/>
  <sheetViews>
    <sheetView tabSelected="1" topLeftCell="A7" zoomScaleNormal="100" workbookViewId="0">
      <selection activeCell="W5" sqref="W5"/>
    </sheetView>
  </sheetViews>
  <sheetFormatPr defaultColWidth="9" defaultRowHeight="18" customHeight="1" x14ac:dyDescent="0.3"/>
  <cols>
    <col min="1" max="1" width="3" style="1" customWidth="1"/>
    <col min="2" max="2" width="2.625" style="1" hidden="1" customWidth="1"/>
    <col min="3" max="3" width="3" style="1" bestFit="1" customWidth="1"/>
    <col min="4" max="4" width="2.625" style="1" hidden="1" customWidth="1"/>
    <col min="5" max="5" width="0.25" style="1" customWidth="1"/>
    <col min="6" max="6" width="21.375" style="1" bestFit="1" customWidth="1"/>
    <col min="7" max="7" width="8.25" style="1" bestFit="1" customWidth="1"/>
    <col min="8" max="8" width="8.375" style="1" bestFit="1" customWidth="1"/>
    <col min="9" max="9" width="8.25" style="1" bestFit="1" customWidth="1"/>
    <col min="10" max="10" width="6.75" style="1" bestFit="1" customWidth="1"/>
    <col min="11" max="11" width="1.625" style="1" customWidth="1"/>
    <col min="12" max="12" width="3" style="1" bestFit="1" customWidth="1"/>
    <col min="13" max="13" width="0.125" style="1" customWidth="1"/>
    <col min="14" max="14" width="3" style="1" bestFit="1" customWidth="1"/>
    <col min="15" max="16" width="0.25" style="1" customWidth="1"/>
    <col min="17" max="17" width="32.125" style="1" customWidth="1"/>
    <col min="18" max="18" width="8.25" style="1" bestFit="1" customWidth="1"/>
    <col min="19" max="19" width="8.375" style="1" bestFit="1" customWidth="1"/>
    <col min="20" max="20" width="8.25" style="1" bestFit="1" customWidth="1"/>
    <col min="21" max="21" width="6.75" style="1" bestFit="1" customWidth="1"/>
    <col min="22" max="16384" width="9" style="1"/>
  </cols>
  <sheetData>
    <row r="1" spans="1:21" ht="18" customHeight="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8" customHeight="1" x14ac:dyDescent="0.3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18" customHeight="1" x14ac:dyDescent="0.3">
      <c r="A3" s="39" t="s">
        <v>2</v>
      </c>
      <c r="B3" s="39"/>
      <c r="C3" s="39"/>
      <c r="D3" s="39"/>
      <c r="E3" s="39"/>
      <c r="F3" s="39"/>
      <c r="T3" s="40" t="s">
        <v>3</v>
      </c>
      <c r="U3" s="40"/>
    </row>
    <row r="4" spans="1:21" s="2" customFormat="1" ht="18" customHeight="1" x14ac:dyDescent="0.3">
      <c r="A4" s="36" t="s">
        <v>4</v>
      </c>
      <c r="B4" s="36"/>
      <c r="C4" s="36"/>
      <c r="D4" s="36"/>
      <c r="E4" s="36"/>
      <c r="F4" s="36"/>
      <c r="G4" s="35" t="s">
        <v>5</v>
      </c>
      <c r="H4" s="35" t="s">
        <v>6</v>
      </c>
      <c r="I4" s="36" t="s">
        <v>7</v>
      </c>
      <c r="J4" s="36"/>
      <c r="L4" s="36" t="s">
        <v>4</v>
      </c>
      <c r="M4" s="36"/>
      <c r="N4" s="36"/>
      <c r="O4" s="36"/>
      <c r="P4" s="36"/>
      <c r="Q4" s="36"/>
      <c r="R4" s="35" t="s">
        <v>5</v>
      </c>
      <c r="S4" s="35" t="s">
        <v>6</v>
      </c>
      <c r="T4" s="36" t="s">
        <v>7</v>
      </c>
      <c r="U4" s="36"/>
    </row>
    <row r="5" spans="1:21" s="2" customFormat="1" ht="18" customHeight="1" x14ac:dyDescent="0.3">
      <c r="A5" s="36" t="s">
        <v>8</v>
      </c>
      <c r="B5" s="36"/>
      <c r="C5" s="36" t="s">
        <v>9</v>
      </c>
      <c r="D5" s="36"/>
      <c r="E5" s="36" t="s">
        <v>10</v>
      </c>
      <c r="F5" s="36"/>
      <c r="G5" s="35"/>
      <c r="H5" s="35"/>
      <c r="I5" s="3" t="s">
        <v>11</v>
      </c>
      <c r="J5" s="3" t="s">
        <v>12</v>
      </c>
      <c r="L5" s="36" t="s">
        <v>8</v>
      </c>
      <c r="M5" s="36"/>
      <c r="N5" s="36" t="s">
        <v>9</v>
      </c>
      <c r="O5" s="36"/>
      <c r="P5" s="36" t="s">
        <v>10</v>
      </c>
      <c r="Q5" s="36"/>
      <c r="R5" s="35"/>
      <c r="S5" s="35"/>
      <c r="T5" s="3" t="s">
        <v>11</v>
      </c>
      <c r="U5" s="3" t="s">
        <v>12</v>
      </c>
    </row>
    <row r="6" spans="1:21" ht="18" customHeight="1" x14ac:dyDescent="0.3">
      <c r="A6" s="34" t="s">
        <v>13</v>
      </c>
      <c r="B6" s="33"/>
      <c r="C6" s="34"/>
      <c r="D6" s="33"/>
      <c r="E6" s="34"/>
      <c r="F6" s="33"/>
      <c r="G6" s="4">
        <v>5413293</v>
      </c>
      <c r="H6" s="4">
        <f>H7+H12+H17+H21+H24+H27</f>
        <v>5444439</v>
      </c>
      <c r="I6" s="5">
        <f>H6-G6</f>
        <v>31146</v>
      </c>
      <c r="J6" s="6">
        <v>1</v>
      </c>
      <c r="L6" s="34" t="s">
        <v>14</v>
      </c>
      <c r="M6" s="33"/>
      <c r="N6" s="34"/>
      <c r="O6" s="33"/>
      <c r="P6" s="34"/>
      <c r="Q6" s="33"/>
      <c r="R6" s="4">
        <v>5413293</v>
      </c>
      <c r="S6" s="4">
        <f>S7+S30+S35+S130</f>
        <v>5444439</v>
      </c>
      <c r="T6" s="5">
        <f>S6-R6</f>
        <v>31146</v>
      </c>
      <c r="U6" s="6">
        <v>1</v>
      </c>
    </row>
    <row r="7" spans="1:21" ht="18" customHeight="1" x14ac:dyDescent="0.3">
      <c r="A7" s="7"/>
      <c r="B7" s="33" t="s">
        <v>15</v>
      </c>
      <c r="C7" s="34"/>
      <c r="D7" s="33"/>
      <c r="E7" s="34"/>
      <c r="F7" s="33"/>
      <c r="G7" s="4">
        <v>3194088</v>
      </c>
      <c r="H7" s="4">
        <f>H8</f>
        <v>3194088</v>
      </c>
      <c r="I7" s="6">
        <v>0</v>
      </c>
      <c r="J7" s="6">
        <v>0</v>
      </c>
      <c r="L7" s="7"/>
      <c r="M7" s="33" t="s">
        <v>16</v>
      </c>
      <c r="N7" s="34"/>
      <c r="O7" s="33"/>
      <c r="P7" s="34"/>
      <c r="Q7" s="33"/>
      <c r="R7" s="4">
        <v>402835</v>
      </c>
      <c r="S7" s="4">
        <f>S8+S18+S21</f>
        <v>406909</v>
      </c>
      <c r="T7" s="5">
        <f>S7-R7</f>
        <v>4074</v>
      </c>
      <c r="U7" s="6">
        <v>1</v>
      </c>
    </row>
    <row r="8" spans="1:21" ht="18" customHeight="1" x14ac:dyDescent="0.3">
      <c r="A8" s="8"/>
      <c r="B8" s="9"/>
      <c r="C8" s="7"/>
      <c r="D8" s="33" t="s">
        <v>15</v>
      </c>
      <c r="E8" s="34"/>
      <c r="F8" s="33"/>
      <c r="G8" s="4">
        <v>3194088</v>
      </c>
      <c r="H8" s="4">
        <f>H9+H10+H11</f>
        <v>3194088</v>
      </c>
      <c r="I8" s="6">
        <v>0</v>
      </c>
      <c r="J8" s="6">
        <v>0</v>
      </c>
      <c r="L8" s="8"/>
      <c r="M8" s="9"/>
      <c r="N8" s="7"/>
      <c r="O8" s="33" t="s">
        <v>159</v>
      </c>
      <c r="P8" s="34"/>
      <c r="Q8" s="33"/>
      <c r="R8" s="4">
        <v>373250</v>
      </c>
      <c r="S8" s="4">
        <f>SUM(S9:S17)</f>
        <v>370558</v>
      </c>
      <c r="T8" s="6" t="s">
        <v>18</v>
      </c>
      <c r="U8" s="6" t="s">
        <v>19</v>
      </c>
    </row>
    <row r="9" spans="1:21" ht="18" customHeight="1" x14ac:dyDescent="0.3">
      <c r="A9" s="8"/>
      <c r="B9" s="9"/>
      <c r="C9" s="8"/>
      <c r="D9" s="9"/>
      <c r="E9" s="7"/>
      <c r="F9" s="10" t="s">
        <v>20</v>
      </c>
      <c r="G9" s="4">
        <v>13850</v>
      </c>
      <c r="H9" s="4">
        <v>13850</v>
      </c>
      <c r="I9" s="6">
        <v>0</v>
      </c>
      <c r="J9" s="6">
        <v>0</v>
      </c>
      <c r="L9" s="8"/>
      <c r="M9" s="9"/>
      <c r="N9" s="8"/>
      <c r="O9" s="9"/>
      <c r="P9" s="7"/>
      <c r="Q9" s="10" t="s">
        <v>21</v>
      </c>
      <c r="R9" s="4">
        <v>251382</v>
      </c>
      <c r="S9" s="4">
        <v>238365</v>
      </c>
      <c r="T9" s="6" t="s">
        <v>22</v>
      </c>
      <c r="U9" s="6" t="s">
        <v>23</v>
      </c>
    </row>
    <row r="10" spans="1:21" ht="18" customHeight="1" x14ac:dyDescent="0.3">
      <c r="A10" s="8"/>
      <c r="B10" s="9"/>
      <c r="C10" s="8"/>
      <c r="D10" s="9"/>
      <c r="E10" s="7" t="s">
        <v>24</v>
      </c>
      <c r="F10" s="10" t="s">
        <v>25</v>
      </c>
      <c r="G10" s="11">
        <v>720</v>
      </c>
      <c r="H10" s="11">
        <v>720</v>
      </c>
      <c r="I10" s="6">
        <v>0</v>
      </c>
      <c r="J10" s="6">
        <v>0</v>
      </c>
      <c r="L10" s="8"/>
      <c r="M10" s="9"/>
      <c r="N10" s="8"/>
      <c r="O10" s="9"/>
      <c r="P10" s="7"/>
      <c r="Q10" s="10" t="s">
        <v>26</v>
      </c>
      <c r="R10" s="4">
        <v>0</v>
      </c>
      <c r="S10" s="4">
        <v>9085</v>
      </c>
      <c r="T10" s="5">
        <f>S10-R10</f>
        <v>9085</v>
      </c>
      <c r="U10" s="6">
        <v>100</v>
      </c>
    </row>
    <row r="11" spans="1:21" ht="18" customHeight="1" x14ac:dyDescent="0.3">
      <c r="A11" s="8"/>
      <c r="B11" s="9"/>
      <c r="C11" s="8"/>
      <c r="D11" s="9"/>
      <c r="E11" s="12" t="s">
        <v>24</v>
      </c>
      <c r="F11" s="13" t="s">
        <v>27</v>
      </c>
      <c r="G11" s="14">
        <v>3179518</v>
      </c>
      <c r="H11" s="14">
        <v>3179518</v>
      </c>
      <c r="I11" s="15">
        <v>0</v>
      </c>
      <c r="J11" s="15">
        <v>0</v>
      </c>
      <c r="L11" s="8"/>
      <c r="M11" s="9"/>
      <c r="N11" s="8"/>
      <c r="O11" s="9"/>
      <c r="P11" s="7"/>
      <c r="Q11" s="10" t="s">
        <v>28</v>
      </c>
      <c r="R11" s="4">
        <v>57798</v>
      </c>
      <c r="S11" s="4">
        <v>59974</v>
      </c>
      <c r="T11" s="5">
        <f t="shared" ref="T11" si="0">S11-R11</f>
        <v>2176</v>
      </c>
      <c r="U11" s="6">
        <v>4</v>
      </c>
    </row>
    <row r="12" spans="1:21" ht="18" customHeight="1" x14ac:dyDescent="0.3">
      <c r="A12" s="7"/>
      <c r="B12" s="33" t="s">
        <v>29</v>
      </c>
      <c r="C12" s="34"/>
      <c r="D12" s="33"/>
      <c r="E12" s="34"/>
      <c r="F12" s="33"/>
      <c r="G12" s="4">
        <v>1997277</v>
      </c>
      <c r="H12" s="4">
        <f>H13</f>
        <v>2027287</v>
      </c>
      <c r="I12" s="5">
        <v>30010</v>
      </c>
      <c r="J12" s="6">
        <v>2</v>
      </c>
      <c r="L12" s="8"/>
      <c r="M12" s="9"/>
      <c r="N12" s="8"/>
      <c r="O12" s="9"/>
      <c r="P12" s="7"/>
      <c r="Q12" s="10" t="s">
        <v>30</v>
      </c>
      <c r="R12" s="4">
        <v>5640</v>
      </c>
      <c r="S12" s="4">
        <v>3907</v>
      </c>
      <c r="T12" s="5" t="s">
        <v>31</v>
      </c>
      <c r="U12" s="16" t="s">
        <v>32</v>
      </c>
    </row>
    <row r="13" spans="1:21" ht="18" customHeight="1" x14ac:dyDescent="0.3">
      <c r="A13" s="8"/>
      <c r="B13" s="9"/>
      <c r="C13" s="7"/>
      <c r="D13" s="33" t="s">
        <v>29</v>
      </c>
      <c r="E13" s="34"/>
      <c r="F13" s="33"/>
      <c r="G13" s="4">
        <v>1997277</v>
      </c>
      <c r="H13" s="4">
        <f>H14+H15+H16</f>
        <v>2027287</v>
      </c>
      <c r="I13" s="5">
        <v>30010</v>
      </c>
      <c r="J13" s="6">
        <v>2</v>
      </c>
      <c r="L13" s="8"/>
      <c r="M13" s="9"/>
      <c r="N13" s="8"/>
      <c r="O13" s="9"/>
      <c r="P13" s="7"/>
      <c r="Q13" s="10" t="s">
        <v>33</v>
      </c>
      <c r="R13" s="4">
        <v>23765</v>
      </c>
      <c r="S13" s="17">
        <v>23743</v>
      </c>
      <c r="T13" s="18" t="s">
        <v>34</v>
      </c>
      <c r="U13" s="19" t="s">
        <v>35</v>
      </c>
    </row>
    <row r="14" spans="1:21" ht="18" customHeight="1" x14ac:dyDescent="0.3">
      <c r="A14" s="8"/>
      <c r="B14" s="9"/>
      <c r="C14" s="8"/>
      <c r="D14" s="9"/>
      <c r="E14" s="7"/>
      <c r="F14" s="10" t="s">
        <v>36</v>
      </c>
      <c r="G14" s="4">
        <v>1153137</v>
      </c>
      <c r="H14" s="4">
        <v>1170141</v>
      </c>
      <c r="I14" s="5">
        <v>17004</v>
      </c>
      <c r="J14" s="6">
        <v>1</v>
      </c>
      <c r="L14" s="8"/>
      <c r="M14" s="9"/>
      <c r="N14" s="8"/>
      <c r="O14" s="9"/>
      <c r="P14" s="7"/>
      <c r="Q14" s="10" t="s">
        <v>37</v>
      </c>
      <c r="R14" s="11">
        <v>255</v>
      </c>
      <c r="S14" s="17">
        <v>1102</v>
      </c>
      <c r="T14" s="18">
        <f>S14-R14</f>
        <v>847</v>
      </c>
      <c r="U14" s="19">
        <v>332</v>
      </c>
    </row>
    <row r="15" spans="1:21" ht="18" customHeight="1" x14ac:dyDescent="0.3">
      <c r="A15" s="8"/>
      <c r="B15" s="9"/>
      <c r="C15" s="8"/>
      <c r="D15" s="9"/>
      <c r="E15" s="7"/>
      <c r="F15" s="10" t="s">
        <v>38</v>
      </c>
      <c r="G15" s="4">
        <v>458188</v>
      </c>
      <c r="H15" s="4">
        <v>464693</v>
      </c>
      <c r="I15" s="5">
        <v>6505</v>
      </c>
      <c r="J15" s="6">
        <v>1</v>
      </c>
      <c r="L15" s="8"/>
      <c r="M15" s="9"/>
      <c r="N15" s="8"/>
      <c r="O15" s="9"/>
      <c r="P15" s="7"/>
      <c r="Q15" s="10" t="s">
        <v>39</v>
      </c>
      <c r="R15" s="4">
        <v>32311</v>
      </c>
      <c r="S15" s="4">
        <v>31261</v>
      </c>
      <c r="T15" s="18" t="s">
        <v>40</v>
      </c>
      <c r="U15" s="19" t="s">
        <v>41</v>
      </c>
    </row>
    <row r="16" spans="1:21" ht="18" customHeight="1" x14ac:dyDescent="0.3">
      <c r="A16" s="8"/>
      <c r="B16" s="9"/>
      <c r="C16" s="8"/>
      <c r="D16" s="9"/>
      <c r="E16" s="12"/>
      <c r="F16" s="13" t="s">
        <v>42</v>
      </c>
      <c r="G16" s="14">
        <v>385953</v>
      </c>
      <c r="H16" s="14">
        <v>392453</v>
      </c>
      <c r="I16" s="20">
        <v>6500</v>
      </c>
      <c r="J16" s="15">
        <v>2</v>
      </c>
      <c r="L16" s="8"/>
      <c r="M16" s="9"/>
      <c r="N16" s="8"/>
      <c r="O16" s="9"/>
      <c r="P16" s="12"/>
      <c r="Q16" s="13" t="s">
        <v>43</v>
      </c>
      <c r="R16" s="17">
        <v>0</v>
      </c>
      <c r="S16" s="17">
        <v>1321</v>
      </c>
      <c r="T16" s="18">
        <f>S16-R16</f>
        <v>1321</v>
      </c>
      <c r="U16" s="19">
        <v>100</v>
      </c>
    </row>
    <row r="17" spans="1:21" ht="18" customHeight="1" x14ac:dyDescent="0.3">
      <c r="A17" s="7" t="s">
        <v>24</v>
      </c>
      <c r="B17" s="33" t="s">
        <v>44</v>
      </c>
      <c r="C17" s="34"/>
      <c r="D17" s="33"/>
      <c r="E17" s="34"/>
      <c r="F17" s="33"/>
      <c r="G17" s="4">
        <v>26000</v>
      </c>
      <c r="H17" s="4">
        <f>H18</f>
        <v>26000</v>
      </c>
      <c r="I17" s="6">
        <v>0</v>
      </c>
      <c r="J17" s="6">
        <v>0</v>
      </c>
      <c r="L17" s="8"/>
      <c r="M17" s="9"/>
      <c r="N17" s="8"/>
      <c r="O17" s="9"/>
      <c r="P17" s="12"/>
      <c r="Q17" s="13" t="s">
        <v>45</v>
      </c>
      <c r="R17" s="14">
        <v>2100</v>
      </c>
      <c r="S17" s="17">
        <v>1800</v>
      </c>
      <c r="T17" s="18" t="s">
        <v>46</v>
      </c>
      <c r="U17" s="19" t="s">
        <v>47</v>
      </c>
    </row>
    <row r="18" spans="1:21" ht="18" customHeight="1" x14ac:dyDescent="0.3">
      <c r="A18" s="8"/>
      <c r="B18" s="9"/>
      <c r="C18" s="7" t="s">
        <v>24</v>
      </c>
      <c r="D18" s="33" t="s">
        <v>44</v>
      </c>
      <c r="E18" s="34"/>
      <c r="F18" s="33"/>
      <c r="G18" s="4">
        <v>26000</v>
      </c>
      <c r="H18" s="4">
        <f>H19+H20</f>
        <v>26000</v>
      </c>
      <c r="I18" s="6">
        <v>0</v>
      </c>
      <c r="J18" s="6">
        <v>0</v>
      </c>
      <c r="L18" s="8"/>
      <c r="M18" s="9"/>
      <c r="N18" s="7"/>
      <c r="O18" s="10" t="s">
        <v>48</v>
      </c>
      <c r="P18" s="21"/>
      <c r="Q18" s="10"/>
      <c r="R18" s="4">
        <v>3304</v>
      </c>
      <c r="S18" s="4">
        <v>3304</v>
      </c>
      <c r="T18" s="6">
        <v>0</v>
      </c>
      <c r="U18" s="6">
        <v>0</v>
      </c>
    </row>
    <row r="19" spans="1:21" ht="18" customHeight="1" x14ac:dyDescent="0.3">
      <c r="A19" s="8"/>
      <c r="B19" s="9"/>
      <c r="C19" s="8"/>
      <c r="D19" s="9"/>
      <c r="E19" s="7" t="s">
        <v>24</v>
      </c>
      <c r="F19" s="10" t="s">
        <v>49</v>
      </c>
      <c r="G19" s="4">
        <v>18900</v>
      </c>
      <c r="H19" s="4">
        <v>18900</v>
      </c>
      <c r="I19" s="6">
        <v>0</v>
      </c>
      <c r="J19" s="6">
        <v>0</v>
      </c>
      <c r="L19" s="8"/>
      <c r="M19" s="9"/>
      <c r="N19" s="8"/>
      <c r="O19" s="9"/>
      <c r="P19" s="7"/>
      <c r="Q19" s="10" t="s">
        <v>50</v>
      </c>
      <c r="R19" s="4">
        <v>2020</v>
      </c>
      <c r="S19" s="4">
        <v>2020</v>
      </c>
      <c r="T19" s="6">
        <v>0</v>
      </c>
      <c r="U19" s="6">
        <v>0</v>
      </c>
    </row>
    <row r="20" spans="1:21" ht="18" customHeight="1" x14ac:dyDescent="0.3">
      <c r="A20" s="8"/>
      <c r="B20" s="9"/>
      <c r="C20" s="8"/>
      <c r="D20" s="9"/>
      <c r="E20" s="12" t="s">
        <v>24</v>
      </c>
      <c r="F20" s="13" t="s">
        <v>51</v>
      </c>
      <c r="G20" s="14">
        <v>7100</v>
      </c>
      <c r="H20" s="14">
        <v>7100</v>
      </c>
      <c r="I20" s="15">
        <v>0</v>
      </c>
      <c r="J20" s="15">
        <v>0</v>
      </c>
      <c r="L20" s="8"/>
      <c r="M20" s="9"/>
      <c r="N20" s="8"/>
      <c r="O20" s="9"/>
      <c r="P20" s="12"/>
      <c r="Q20" s="13" t="s">
        <v>52</v>
      </c>
      <c r="R20" s="14">
        <v>1284</v>
      </c>
      <c r="S20" s="14">
        <v>1284</v>
      </c>
      <c r="T20" s="15">
        <v>0</v>
      </c>
      <c r="U20" s="15">
        <v>0</v>
      </c>
    </row>
    <row r="21" spans="1:21" ht="18" customHeight="1" x14ac:dyDescent="0.3">
      <c r="A21" s="7" t="s">
        <v>24</v>
      </c>
      <c r="B21" s="33" t="s">
        <v>53</v>
      </c>
      <c r="C21" s="34"/>
      <c r="D21" s="33"/>
      <c r="E21" s="34"/>
      <c r="F21" s="33"/>
      <c r="G21" s="4">
        <v>10000</v>
      </c>
      <c r="H21" s="4">
        <f>H22</f>
        <v>10000</v>
      </c>
      <c r="I21" s="6">
        <v>0</v>
      </c>
      <c r="J21" s="6">
        <v>0</v>
      </c>
      <c r="L21" s="8"/>
      <c r="M21" s="9"/>
      <c r="N21" s="7"/>
      <c r="O21" s="10" t="s">
        <v>54</v>
      </c>
      <c r="P21" s="21"/>
      <c r="Q21" s="10"/>
      <c r="R21" s="4">
        <v>26281</v>
      </c>
      <c r="S21" s="4">
        <f>SUM(S22:S29)</f>
        <v>33047</v>
      </c>
      <c r="T21" s="5">
        <f>S21-R21</f>
        <v>6766</v>
      </c>
      <c r="U21" s="6">
        <v>0</v>
      </c>
    </row>
    <row r="22" spans="1:21" ht="18" customHeight="1" x14ac:dyDescent="0.3">
      <c r="A22" s="8"/>
      <c r="B22" s="9"/>
      <c r="C22" s="7" t="s">
        <v>24</v>
      </c>
      <c r="D22" s="33" t="s">
        <v>53</v>
      </c>
      <c r="E22" s="34"/>
      <c r="F22" s="33"/>
      <c r="G22" s="4">
        <v>10000</v>
      </c>
      <c r="H22" s="4">
        <f>H23</f>
        <v>10000</v>
      </c>
      <c r="I22" s="6">
        <v>0</v>
      </c>
      <c r="J22" s="6">
        <v>0</v>
      </c>
      <c r="L22" s="8"/>
      <c r="M22" s="9"/>
      <c r="N22" s="8"/>
      <c r="O22" s="9"/>
      <c r="P22" s="7"/>
      <c r="Q22" s="10" t="s">
        <v>55</v>
      </c>
      <c r="R22" s="4">
        <v>2032</v>
      </c>
      <c r="S22" s="4">
        <v>2032</v>
      </c>
      <c r="T22" s="6">
        <v>0</v>
      </c>
      <c r="U22" s="6">
        <v>0</v>
      </c>
    </row>
    <row r="23" spans="1:21" ht="18" customHeight="1" x14ac:dyDescent="0.3">
      <c r="A23" s="8"/>
      <c r="B23" s="9"/>
      <c r="C23" s="8"/>
      <c r="D23" s="9"/>
      <c r="E23" s="12" t="s">
        <v>24</v>
      </c>
      <c r="F23" s="13" t="s">
        <v>56</v>
      </c>
      <c r="G23" s="14">
        <v>10000</v>
      </c>
      <c r="H23" s="14">
        <v>10000</v>
      </c>
      <c r="I23" s="15">
        <v>0</v>
      </c>
      <c r="J23" s="15">
        <v>0</v>
      </c>
      <c r="L23" s="8"/>
      <c r="M23" s="9"/>
      <c r="N23" s="8"/>
      <c r="O23" s="9"/>
      <c r="P23" s="7"/>
      <c r="Q23" s="10" t="s">
        <v>57</v>
      </c>
      <c r="R23" s="4">
        <v>4269</v>
      </c>
      <c r="S23" s="17">
        <v>6669</v>
      </c>
      <c r="T23" s="17">
        <f>S23-R23</f>
        <v>2400</v>
      </c>
      <c r="U23" s="19">
        <v>56</v>
      </c>
    </row>
    <row r="24" spans="1:21" ht="18" customHeight="1" x14ac:dyDescent="0.3">
      <c r="A24" s="7" t="s">
        <v>24</v>
      </c>
      <c r="B24" s="33" t="s">
        <v>58</v>
      </c>
      <c r="C24" s="34"/>
      <c r="D24" s="33"/>
      <c r="E24" s="34"/>
      <c r="F24" s="33"/>
      <c r="G24" s="4">
        <v>180828</v>
      </c>
      <c r="H24" s="4">
        <v>180828</v>
      </c>
      <c r="I24" s="6">
        <v>0</v>
      </c>
      <c r="J24" s="6">
        <v>0</v>
      </c>
      <c r="L24" s="8"/>
      <c r="M24" s="9"/>
      <c r="N24" s="8"/>
      <c r="O24" s="9"/>
      <c r="P24" s="7"/>
      <c r="Q24" s="10" t="s">
        <v>59</v>
      </c>
      <c r="R24" s="4">
        <v>0</v>
      </c>
      <c r="S24" s="4">
        <v>100</v>
      </c>
      <c r="T24" s="6">
        <v>100</v>
      </c>
      <c r="U24" s="6">
        <v>100</v>
      </c>
    </row>
    <row r="25" spans="1:21" ht="18" customHeight="1" x14ac:dyDescent="0.3">
      <c r="A25" s="8"/>
      <c r="B25" s="9"/>
      <c r="C25" s="7" t="s">
        <v>24</v>
      </c>
      <c r="D25" s="33" t="s">
        <v>58</v>
      </c>
      <c r="E25" s="34"/>
      <c r="F25" s="33"/>
      <c r="G25" s="4">
        <v>180828</v>
      </c>
      <c r="H25" s="4">
        <v>180828</v>
      </c>
      <c r="I25" s="6">
        <v>0</v>
      </c>
      <c r="J25" s="6">
        <v>0</v>
      </c>
      <c r="L25" s="8"/>
      <c r="M25" s="9"/>
      <c r="N25" s="8"/>
      <c r="O25" s="9"/>
      <c r="P25" s="7"/>
      <c r="Q25" s="10" t="s">
        <v>60</v>
      </c>
      <c r="R25" s="4">
        <v>7320</v>
      </c>
      <c r="S25" s="4">
        <v>7320</v>
      </c>
      <c r="T25" s="6">
        <v>0</v>
      </c>
      <c r="U25" s="6">
        <v>0</v>
      </c>
    </row>
    <row r="26" spans="1:21" ht="18" customHeight="1" x14ac:dyDescent="0.3">
      <c r="A26" s="8"/>
      <c r="B26" s="9"/>
      <c r="C26" s="8"/>
      <c r="D26" s="9"/>
      <c r="E26" s="12" t="s">
        <v>24</v>
      </c>
      <c r="F26" s="13" t="s">
        <v>61</v>
      </c>
      <c r="G26" s="14">
        <v>180828</v>
      </c>
      <c r="H26" s="14">
        <v>180828</v>
      </c>
      <c r="I26" s="15">
        <v>0</v>
      </c>
      <c r="J26" s="15">
        <v>0</v>
      </c>
      <c r="L26" s="8"/>
      <c r="M26" s="9"/>
      <c r="N26" s="8"/>
      <c r="O26" s="9"/>
      <c r="P26" s="7"/>
      <c r="Q26" s="10" t="s">
        <v>62</v>
      </c>
      <c r="R26" s="4">
        <v>4800</v>
      </c>
      <c r="S26" s="4">
        <v>4800</v>
      </c>
      <c r="T26" s="6">
        <v>0</v>
      </c>
      <c r="U26" s="6">
        <v>0</v>
      </c>
    </row>
    <row r="27" spans="1:21" ht="18" customHeight="1" x14ac:dyDescent="0.3">
      <c r="A27" s="7" t="s">
        <v>24</v>
      </c>
      <c r="B27" s="33" t="s">
        <v>63</v>
      </c>
      <c r="C27" s="34"/>
      <c r="D27" s="33"/>
      <c r="E27" s="34"/>
      <c r="F27" s="33"/>
      <c r="G27" s="4">
        <v>5100</v>
      </c>
      <c r="H27" s="4">
        <f>H28</f>
        <v>6236</v>
      </c>
      <c r="I27" s="5">
        <f>H27-G27</f>
        <v>1136</v>
      </c>
      <c r="J27" s="6">
        <v>22</v>
      </c>
      <c r="L27" s="8"/>
      <c r="M27" s="9"/>
      <c r="N27" s="8"/>
      <c r="O27" s="9"/>
      <c r="P27" s="7"/>
      <c r="Q27" s="10" t="s">
        <v>64</v>
      </c>
      <c r="R27" s="4">
        <v>2800</v>
      </c>
      <c r="S27" s="4">
        <v>2800</v>
      </c>
      <c r="T27" s="6">
        <v>0</v>
      </c>
      <c r="U27" s="6">
        <v>0</v>
      </c>
    </row>
    <row r="28" spans="1:21" ht="18" customHeight="1" x14ac:dyDescent="0.3">
      <c r="A28" s="8"/>
      <c r="B28" s="9"/>
      <c r="C28" s="7" t="s">
        <v>24</v>
      </c>
      <c r="D28" s="33" t="s">
        <v>63</v>
      </c>
      <c r="E28" s="34"/>
      <c r="F28" s="33"/>
      <c r="G28" s="4">
        <v>5100</v>
      </c>
      <c r="H28" s="4">
        <f>H29+H30</f>
        <v>6236</v>
      </c>
      <c r="I28" s="5">
        <f t="shared" ref="I28:I30" si="1">H28-G28</f>
        <v>1136</v>
      </c>
      <c r="J28" s="6">
        <v>22</v>
      </c>
      <c r="L28" s="8"/>
      <c r="M28" s="9"/>
      <c r="N28" s="8"/>
      <c r="O28" s="9"/>
      <c r="P28" s="7"/>
      <c r="Q28" s="10" t="s">
        <v>65</v>
      </c>
      <c r="R28" s="4">
        <v>4140</v>
      </c>
      <c r="S28" s="17">
        <v>7980</v>
      </c>
      <c r="T28" s="18">
        <f>S28-R28</f>
        <v>3840</v>
      </c>
      <c r="U28" s="19">
        <v>93</v>
      </c>
    </row>
    <row r="29" spans="1:21" ht="18" customHeight="1" x14ac:dyDescent="0.3">
      <c r="A29" s="22"/>
      <c r="B29" s="23"/>
      <c r="C29" s="22"/>
      <c r="D29" s="23"/>
      <c r="E29" s="7" t="s">
        <v>24</v>
      </c>
      <c r="F29" s="10" t="s">
        <v>66</v>
      </c>
      <c r="G29" s="11">
        <v>500</v>
      </c>
      <c r="H29" s="11">
        <v>500</v>
      </c>
      <c r="I29" s="5">
        <f t="shared" si="1"/>
        <v>0</v>
      </c>
      <c r="J29" s="6">
        <v>0</v>
      </c>
      <c r="L29" s="22"/>
      <c r="M29" s="23"/>
      <c r="N29" s="22"/>
      <c r="O29" s="23"/>
      <c r="P29" s="7" t="s">
        <v>24</v>
      </c>
      <c r="Q29" s="10" t="s">
        <v>67</v>
      </c>
      <c r="R29" s="11">
        <v>920</v>
      </c>
      <c r="S29" s="17">
        <v>1346</v>
      </c>
      <c r="T29" s="6">
        <v>426</v>
      </c>
      <c r="U29" s="6">
        <v>46</v>
      </c>
    </row>
    <row r="30" spans="1:21" ht="18" customHeight="1" x14ac:dyDescent="0.3">
      <c r="A30" s="22"/>
      <c r="B30" s="23"/>
      <c r="C30" s="22"/>
      <c r="D30" s="23"/>
      <c r="E30" s="24" t="s">
        <v>24</v>
      </c>
      <c r="F30" s="23" t="s">
        <v>68</v>
      </c>
      <c r="G30" s="25">
        <v>4600</v>
      </c>
      <c r="H30" s="25">
        <v>5736</v>
      </c>
      <c r="I30" s="5">
        <f t="shared" si="1"/>
        <v>1136</v>
      </c>
      <c r="J30" s="26">
        <v>27</v>
      </c>
      <c r="L30" s="7"/>
      <c r="M30" s="10" t="s">
        <v>69</v>
      </c>
      <c r="N30" s="21"/>
      <c r="O30" s="10"/>
      <c r="P30" s="21"/>
      <c r="Q30" s="10"/>
      <c r="R30" s="4">
        <v>2300</v>
      </c>
      <c r="S30" s="4">
        <f>S31</f>
        <v>2800</v>
      </c>
      <c r="T30" s="6">
        <v>500</v>
      </c>
      <c r="U30" s="6">
        <v>22</v>
      </c>
    </row>
    <row r="31" spans="1:21" ht="18" customHeight="1" x14ac:dyDescent="0.3">
      <c r="L31" s="27"/>
      <c r="M31" s="13"/>
      <c r="N31" s="7"/>
      <c r="O31" s="10" t="s">
        <v>70</v>
      </c>
      <c r="P31" s="21"/>
      <c r="Q31" s="10"/>
      <c r="R31" s="4">
        <v>2300</v>
      </c>
      <c r="S31" s="4">
        <f>S32+S33+S34</f>
        <v>2800</v>
      </c>
      <c r="T31" s="6">
        <v>500</v>
      </c>
      <c r="U31" s="6">
        <v>22</v>
      </c>
    </row>
    <row r="32" spans="1:21" ht="18" customHeight="1" x14ac:dyDescent="0.3">
      <c r="L32" s="8"/>
      <c r="M32" s="9"/>
      <c r="N32" s="8"/>
      <c r="O32" s="23"/>
      <c r="P32" s="7"/>
      <c r="Q32" s="10" t="s">
        <v>71</v>
      </c>
      <c r="R32" s="4">
        <v>1000</v>
      </c>
      <c r="S32" s="4">
        <v>2000</v>
      </c>
      <c r="T32" s="5">
        <f>S32-R32</f>
        <v>1000</v>
      </c>
      <c r="U32" s="6">
        <v>100</v>
      </c>
    </row>
    <row r="33" spans="12:21" ht="18" customHeight="1" x14ac:dyDescent="0.3">
      <c r="L33" s="8"/>
      <c r="M33" s="9"/>
      <c r="N33" s="8"/>
      <c r="O33" s="9"/>
      <c r="P33" s="24"/>
      <c r="Q33" s="23" t="s">
        <v>72</v>
      </c>
      <c r="R33" s="28">
        <v>500</v>
      </c>
      <c r="S33" s="28">
        <v>0</v>
      </c>
      <c r="T33" s="6" t="s">
        <v>73</v>
      </c>
      <c r="U33" s="6" t="s">
        <v>74</v>
      </c>
    </row>
    <row r="34" spans="12:21" ht="18" customHeight="1" x14ac:dyDescent="0.3">
      <c r="L34" s="8"/>
      <c r="M34" s="9"/>
      <c r="N34" s="8"/>
      <c r="O34" s="9"/>
      <c r="P34" s="12"/>
      <c r="Q34" s="13" t="s">
        <v>75</v>
      </c>
      <c r="R34" s="29">
        <v>800</v>
      </c>
      <c r="S34" s="29">
        <v>800</v>
      </c>
      <c r="T34" s="15">
        <v>0</v>
      </c>
      <c r="U34" s="15">
        <v>0</v>
      </c>
    </row>
    <row r="35" spans="12:21" ht="18" customHeight="1" x14ac:dyDescent="0.3">
      <c r="L35" s="7"/>
      <c r="M35" s="10" t="s">
        <v>76</v>
      </c>
      <c r="N35" s="21"/>
      <c r="O35" s="10"/>
      <c r="P35" s="21"/>
      <c r="Q35" s="10"/>
      <c r="R35" s="4">
        <v>5001936</v>
      </c>
      <c r="S35" s="4">
        <f>S36+S46+S48+S53+S58+S62+S66+S72+S77+S83+S92+S96+S100+S104+S106+S108+S110+S112+S114+S117+S120+S122+S128</f>
        <v>5028426</v>
      </c>
      <c r="T35" s="5">
        <f>S35-R35</f>
        <v>26490</v>
      </c>
      <c r="U35" s="6">
        <v>0</v>
      </c>
    </row>
    <row r="36" spans="12:21" ht="18" customHeight="1" x14ac:dyDescent="0.3">
      <c r="L36" s="8"/>
      <c r="M36" s="9"/>
      <c r="N36" s="7"/>
      <c r="O36" s="10" t="s">
        <v>77</v>
      </c>
      <c r="P36" s="21"/>
      <c r="Q36" s="10"/>
      <c r="R36" s="4">
        <v>54239</v>
      </c>
      <c r="S36" s="4">
        <f>SUM(S37:S45)</f>
        <v>58719</v>
      </c>
      <c r="T36" s="5">
        <f t="shared" ref="T36:T38" si="2">S36-R36</f>
        <v>4480</v>
      </c>
      <c r="U36" s="6">
        <v>7</v>
      </c>
    </row>
    <row r="37" spans="12:21" ht="18" customHeight="1" x14ac:dyDescent="0.3">
      <c r="L37" s="8"/>
      <c r="M37" s="9"/>
      <c r="N37" s="8"/>
      <c r="O37" s="9"/>
      <c r="P37" s="7"/>
      <c r="Q37" s="10" t="s">
        <v>78</v>
      </c>
      <c r="R37" s="4">
        <v>15208</v>
      </c>
      <c r="S37" s="4">
        <v>17918</v>
      </c>
      <c r="T37" s="5">
        <f t="shared" si="2"/>
        <v>2710</v>
      </c>
      <c r="U37" s="6">
        <v>18</v>
      </c>
    </row>
    <row r="38" spans="12:21" ht="18" customHeight="1" x14ac:dyDescent="0.3">
      <c r="L38" s="8"/>
      <c r="M38" s="9"/>
      <c r="N38" s="8"/>
      <c r="O38" s="9"/>
      <c r="P38" s="7" t="s">
        <v>24</v>
      </c>
      <c r="Q38" s="10" t="s">
        <v>79</v>
      </c>
      <c r="R38" s="4">
        <v>2560</v>
      </c>
      <c r="S38" s="4">
        <v>3560</v>
      </c>
      <c r="T38" s="5">
        <f t="shared" si="2"/>
        <v>1000</v>
      </c>
      <c r="U38" s="6">
        <v>39</v>
      </c>
    </row>
    <row r="39" spans="12:21" ht="18" customHeight="1" x14ac:dyDescent="0.3">
      <c r="L39" s="8"/>
      <c r="M39" s="9"/>
      <c r="N39" s="8"/>
      <c r="O39" s="9"/>
      <c r="P39" s="7" t="s">
        <v>24</v>
      </c>
      <c r="Q39" s="10" t="s">
        <v>80</v>
      </c>
      <c r="R39" s="4">
        <v>1390</v>
      </c>
      <c r="S39" s="4">
        <v>1390</v>
      </c>
      <c r="T39" s="6">
        <v>0</v>
      </c>
      <c r="U39" s="6">
        <v>0</v>
      </c>
    </row>
    <row r="40" spans="12:21" ht="18" customHeight="1" x14ac:dyDescent="0.3">
      <c r="L40" s="8"/>
      <c r="M40" s="9"/>
      <c r="N40" s="8"/>
      <c r="O40" s="9"/>
      <c r="P40" s="7" t="s">
        <v>24</v>
      </c>
      <c r="Q40" s="10" t="s">
        <v>81</v>
      </c>
      <c r="R40" s="4">
        <v>3000</v>
      </c>
      <c r="S40" s="4">
        <v>3000</v>
      </c>
      <c r="T40" s="6">
        <v>0</v>
      </c>
      <c r="U40" s="6">
        <v>0</v>
      </c>
    </row>
    <row r="41" spans="12:21" ht="18" customHeight="1" x14ac:dyDescent="0.3">
      <c r="L41" s="8"/>
      <c r="M41" s="9"/>
      <c r="N41" s="8"/>
      <c r="O41" s="9"/>
      <c r="P41" s="7" t="s">
        <v>24</v>
      </c>
      <c r="Q41" s="10" t="s">
        <v>82</v>
      </c>
      <c r="R41" s="11">
        <v>592</v>
      </c>
      <c r="S41" s="11">
        <v>0</v>
      </c>
      <c r="T41" s="6" t="s">
        <v>83</v>
      </c>
      <c r="U41" s="6" t="s">
        <v>84</v>
      </c>
    </row>
    <row r="42" spans="12:21" ht="18" customHeight="1" x14ac:dyDescent="0.3">
      <c r="L42" s="8"/>
      <c r="M42" s="9"/>
      <c r="N42" s="8"/>
      <c r="O42" s="9"/>
      <c r="P42" s="7" t="s">
        <v>24</v>
      </c>
      <c r="Q42" s="10" t="s">
        <v>85</v>
      </c>
      <c r="R42" s="4">
        <v>14160</v>
      </c>
      <c r="S42" s="4">
        <v>23015</v>
      </c>
      <c r="T42" s="5">
        <f>S42-R42</f>
        <v>8855</v>
      </c>
      <c r="U42" s="6">
        <v>63</v>
      </c>
    </row>
    <row r="43" spans="12:21" ht="18" customHeight="1" x14ac:dyDescent="0.3">
      <c r="L43" s="8"/>
      <c r="M43" s="9"/>
      <c r="N43" s="8"/>
      <c r="O43" s="9"/>
      <c r="P43" s="7" t="s">
        <v>24</v>
      </c>
      <c r="Q43" s="10" t="s">
        <v>86</v>
      </c>
      <c r="R43" s="4">
        <v>5198</v>
      </c>
      <c r="S43" s="4">
        <v>0</v>
      </c>
      <c r="T43" s="6" t="s">
        <v>87</v>
      </c>
      <c r="U43" s="6" t="s">
        <v>84</v>
      </c>
    </row>
    <row r="44" spans="12:21" ht="18" customHeight="1" x14ac:dyDescent="0.3">
      <c r="L44" s="8"/>
      <c r="M44" s="9"/>
      <c r="N44" s="8"/>
      <c r="O44" s="9"/>
      <c r="P44" s="7" t="s">
        <v>24</v>
      </c>
      <c r="Q44" s="10" t="s">
        <v>88</v>
      </c>
      <c r="R44" s="4">
        <v>9731</v>
      </c>
      <c r="S44" s="4">
        <v>6836</v>
      </c>
      <c r="T44" s="6" t="s">
        <v>89</v>
      </c>
      <c r="U44" s="6" t="s">
        <v>90</v>
      </c>
    </row>
    <row r="45" spans="12:21" ht="18" customHeight="1" x14ac:dyDescent="0.3">
      <c r="L45" s="8"/>
      <c r="M45" s="9"/>
      <c r="N45" s="8"/>
      <c r="O45" s="9"/>
      <c r="P45" s="12" t="s">
        <v>24</v>
      </c>
      <c r="Q45" s="13" t="s">
        <v>91</v>
      </c>
      <c r="R45" s="14">
        <v>2400</v>
      </c>
      <c r="S45" s="14">
        <v>3000</v>
      </c>
      <c r="T45" s="20">
        <f>S45-R45</f>
        <v>600</v>
      </c>
      <c r="U45" s="15">
        <v>26</v>
      </c>
    </row>
    <row r="46" spans="12:21" ht="18" customHeight="1" x14ac:dyDescent="0.3">
      <c r="L46" s="8"/>
      <c r="M46" s="9"/>
      <c r="N46" s="7" t="s">
        <v>24</v>
      </c>
      <c r="O46" s="10" t="s">
        <v>92</v>
      </c>
      <c r="P46" s="21"/>
      <c r="Q46" s="10"/>
      <c r="R46" s="4">
        <v>20000</v>
      </c>
      <c r="S46" s="4">
        <v>20000</v>
      </c>
      <c r="T46" s="6">
        <v>0</v>
      </c>
      <c r="U46" s="6">
        <v>0</v>
      </c>
    </row>
    <row r="47" spans="12:21" ht="18" customHeight="1" x14ac:dyDescent="0.3">
      <c r="L47" s="8"/>
      <c r="M47" s="9"/>
      <c r="N47" s="8"/>
      <c r="O47" s="9"/>
      <c r="P47" s="12" t="s">
        <v>24</v>
      </c>
      <c r="Q47" s="13" t="s">
        <v>76</v>
      </c>
      <c r="R47" s="14">
        <v>20000</v>
      </c>
      <c r="S47" s="14">
        <v>20000</v>
      </c>
      <c r="T47" s="15">
        <v>0</v>
      </c>
      <c r="U47" s="15">
        <v>0</v>
      </c>
    </row>
    <row r="48" spans="12:21" ht="18" customHeight="1" x14ac:dyDescent="0.3">
      <c r="L48" s="8"/>
      <c r="M48" s="9"/>
      <c r="N48" s="7" t="s">
        <v>24</v>
      </c>
      <c r="O48" s="10" t="s">
        <v>93</v>
      </c>
      <c r="P48" s="21"/>
      <c r="Q48" s="10"/>
      <c r="R48" s="4">
        <v>131712</v>
      </c>
      <c r="S48" s="4">
        <v>131712</v>
      </c>
      <c r="T48" s="6">
        <v>0</v>
      </c>
      <c r="U48" s="6">
        <v>0</v>
      </c>
    </row>
    <row r="49" spans="12:21" ht="18" customHeight="1" x14ac:dyDescent="0.3">
      <c r="L49" s="8"/>
      <c r="M49" s="9"/>
      <c r="N49" s="8"/>
      <c r="O49" s="9"/>
      <c r="P49" s="7" t="s">
        <v>24</v>
      </c>
      <c r="Q49" s="10" t="s">
        <v>94</v>
      </c>
      <c r="R49" s="4">
        <v>117924</v>
      </c>
      <c r="S49" s="4">
        <v>117774</v>
      </c>
      <c r="T49" s="6" t="s">
        <v>95</v>
      </c>
      <c r="U49" s="6" t="s">
        <v>35</v>
      </c>
    </row>
    <row r="50" spans="12:21" ht="18" customHeight="1" x14ac:dyDescent="0.3">
      <c r="L50" s="8"/>
      <c r="M50" s="9"/>
      <c r="N50" s="8"/>
      <c r="O50" s="9"/>
      <c r="P50" s="7" t="s">
        <v>24</v>
      </c>
      <c r="Q50" s="10" t="s">
        <v>96</v>
      </c>
      <c r="R50" s="11">
        <v>720</v>
      </c>
      <c r="S50" s="11">
        <v>720</v>
      </c>
      <c r="T50" s="6">
        <v>0</v>
      </c>
      <c r="U50" s="6">
        <v>0</v>
      </c>
    </row>
    <row r="51" spans="12:21" ht="18" customHeight="1" x14ac:dyDescent="0.3">
      <c r="L51" s="8"/>
      <c r="M51" s="9"/>
      <c r="N51" s="8"/>
      <c r="O51" s="9"/>
      <c r="P51" s="7" t="s">
        <v>24</v>
      </c>
      <c r="Q51" s="10" t="s">
        <v>54</v>
      </c>
      <c r="R51" s="4">
        <v>12618</v>
      </c>
      <c r="S51" s="4">
        <v>11778</v>
      </c>
      <c r="T51" s="6" t="s">
        <v>97</v>
      </c>
      <c r="U51" s="6" t="s">
        <v>98</v>
      </c>
    </row>
    <row r="52" spans="12:21" ht="18" customHeight="1" x14ac:dyDescent="0.3">
      <c r="L52" s="8"/>
      <c r="M52" s="9"/>
      <c r="N52" s="8"/>
      <c r="O52" s="9"/>
      <c r="P52" s="12" t="s">
        <v>24</v>
      </c>
      <c r="Q52" s="13" t="s">
        <v>76</v>
      </c>
      <c r="R52" s="29">
        <v>450</v>
      </c>
      <c r="S52" s="14">
        <v>1440</v>
      </c>
      <c r="T52" s="15">
        <v>990</v>
      </c>
      <c r="U52" s="15">
        <v>220</v>
      </c>
    </row>
    <row r="53" spans="12:21" ht="18" customHeight="1" x14ac:dyDescent="0.3">
      <c r="L53" s="8"/>
      <c r="M53" s="9"/>
      <c r="N53" s="7" t="s">
        <v>24</v>
      </c>
      <c r="O53" s="10" t="s">
        <v>99</v>
      </c>
      <c r="P53" s="21"/>
      <c r="Q53" s="10"/>
      <c r="R53" s="4">
        <v>43060</v>
      </c>
      <c r="S53" s="4">
        <v>43060</v>
      </c>
      <c r="T53" s="6">
        <v>0</v>
      </c>
      <c r="U53" s="6">
        <v>0</v>
      </c>
    </row>
    <row r="54" spans="12:21" ht="18" customHeight="1" x14ac:dyDescent="0.3">
      <c r="L54" s="8"/>
      <c r="M54" s="9"/>
      <c r="N54" s="8"/>
      <c r="O54" s="9"/>
      <c r="P54" s="7" t="s">
        <v>24</v>
      </c>
      <c r="Q54" s="10" t="s">
        <v>17</v>
      </c>
      <c r="R54" s="4">
        <v>31227</v>
      </c>
      <c r="S54" s="4">
        <v>31231</v>
      </c>
      <c r="T54" s="6">
        <v>4</v>
      </c>
      <c r="U54" s="6">
        <v>0</v>
      </c>
    </row>
    <row r="55" spans="12:21" ht="18" customHeight="1" x14ac:dyDescent="0.3">
      <c r="L55" s="22"/>
      <c r="M55" s="23"/>
      <c r="N55" s="22"/>
      <c r="O55" s="23"/>
      <c r="P55" s="7" t="s">
        <v>24</v>
      </c>
      <c r="Q55" s="10" t="s">
        <v>54</v>
      </c>
      <c r="R55" s="4">
        <v>2774</v>
      </c>
      <c r="S55" s="4">
        <v>2774</v>
      </c>
      <c r="T55" s="6">
        <v>0</v>
      </c>
      <c r="U55" s="6">
        <v>0</v>
      </c>
    </row>
    <row r="56" spans="12:21" ht="18" customHeight="1" x14ac:dyDescent="0.3">
      <c r="L56" s="27"/>
      <c r="M56" s="13"/>
      <c r="N56" s="27"/>
      <c r="O56" s="13"/>
      <c r="P56" s="7" t="s">
        <v>24</v>
      </c>
      <c r="Q56" s="10" t="s">
        <v>100</v>
      </c>
      <c r="R56" s="4">
        <v>1960</v>
      </c>
      <c r="S56" s="4">
        <v>1960</v>
      </c>
      <c r="T56" s="6">
        <v>0</v>
      </c>
      <c r="U56" s="6">
        <v>0</v>
      </c>
    </row>
    <row r="57" spans="12:21" ht="18" customHeight="1" x14ac:dyDescent="0.3">
      <c r="L57" s="8"/>
      <c r="M57" s="9"/>
      <c r="N57" s="8"/>
      <c r="O57" s="9"/>
      <c r="P57" s="12" t="s">
        <v>24</v>
      </c>
      <c r="Q57" s="13" t="s">
        <v>76</v>
      </c>
      <c r="R57" s="14">
        <v>7099</v>
      </c>
      <c r="S57" s="14">
        <v>7095</v>
      </c>
      <c r="T57" s="15" t="s">
        <v>101</v>
      </c>
      <c r="U57" s="15" t="s">
        <v>35</v>
      </c>
    </row>
    <row r="58" spans="12:21" ht="18" customHeight="1" x14ac:dyDescent="0.3">
      <c r="L58" s="8"/>
      <c r="M58" s="23"/>
      <c r="N58" s="7" t="s">
        <v>24</v>
      </c>
      <c r="O58" s="10" t="s">
        <v>102</v>
      </c>
      <c r="P58" s="21"/>
      <c r="Q58" s="10"/>
      <c r="R58" s="4">
        <v>27710</v>
      </c>
      <c r="S58" s="4">
        <f>S59+S60+S61</f>
        <v>27710</v>
      </c>
      <c r="T58" s="6">
        <v>0</v>
      </c>
      <c r="U58" s="6">
        <v>0</v>
      </c>
    </row>
    <row r="59" spans="12:21" ht="18" customHeight="1" x14ac:dyDescent="0.3">
      <c r="L59" s="8"/>
      <c r="M59" s="9"/>
      <c r="N59" s="8"/>
      <c r="O59" s="9"/>
      <c r="P59" s="24" t="s">
        <v>24</v>
      </c>
      <c r="Q59" s="23" t="s">
        <v>17</v>
      </c>
      <c r="R59" s="25">
        <v>27511</v>
      </c>
      <c r="S59" s="25">
        <v>27511</v>
      </c>
      <c r="T59" s="26">
        <v>0</v>
      </c>
      <c r="U59" s="26">
        <v>0</v>
      </c>
    </row>
    <row r="60" spans="12:21" ht="18" customHeight="1" x14ac:dyDescent="0.3">
      <c r="L60" s="8"/>
      <c r="M60" s="9"/>
      <c r="N60" s="8"/>
      <c r="O60" s="9"/>
      <c r="P60" s="7" t="s">
        <v>24</v>
      </c>
      <c r="Q60" s="10" t="s">
        <v>103</v>
      </c>
      <c r="R60" s="11">
        <v>199</v>
      </c>
      <c r="S60" s="11">
        <v>0</v>
      </c>
      <c r="T60" s="15" t="s">
        <v>104</v>
      </c>
      <c r="U60" s="15" t="s">
        <v>74</v>
      </c>
    </row>
    <row r="61" spans="12:21" ht="18" customHeight="1" x14ac:dyDescent="0.3">
      <c r="L61" s="8"/>
      <c r="M61" s="9"/>
      <c r="N61" s="8"/>
      <c r="O61" s="9"/>
      <c r="P61" s="7" t="s">
        <v>24</v>
      </c>
      <c r="Q61" s="10" t="s">
        <v>105</v>
      </c>
      <c r="R61" s="11">
        <v>0</v>
      </c>
      <c r="S61" s="11">
        <v>199</v>
      </c>
      <c r="T61" s="6">
        <v>199</v>
      </c>
      <c r="U61" s="6">
        <v>100</v>
      </c>
    </row>
    <row r="62" spans="12:21" ht="18" customHeight="1" x14ac:dyDescent="0.3">
      <c r="L62" s="8"/>
      <c r="M62" s="9"/>
      <c r="N62" s="7" t="s">
        <v>24</v>
      </c>
      <c r="O62" s="10" t="s">
        <v>106</v>
      </c>
      <c r="P62" s="21"/>
      <c r="Q62" s="10"/>
      <c r="R62" s="4">
        <v>32820</v>
      </c>
      <c r="S62" s="4">
        <v>32820</v>
      </c>
      <c r="T62" s="6">
        <v>0</v>
      </c>
      <c r="U62" s="6">
        <v>0</v>
      </c>
    </row>
    <row r="63" spans="12:21" ht="18" customHeight="1" x14ac:dyDescent="0.3">
      <c r="L63" s="8"/>
      <c r="M63" s="9"/>
      <c r="N63" s="8"/>
      <c r="O63" s="9"/>
      <c r="P63" s="7" t="s">
        <v>24</v>
      </c>
      <c r="Q63" s="10" t="s">
        <v>17</v>
      </c>
      <c r="R63" s="4">
        <v>30121</v>
      </c>
      <c r="S63" s="4">
        <v>30121</v>
      </c>
      <c r="T63" s="6">
        <v>0</v>
      </c>
      <c r="U63" s="6">
        <v>0</v>
      </c>
    </row>
    <row r="64" spans="12:21" ht="18" customHeight="1" x14ac:dyDescent="0.3">
      <c r="L64" s="8"/>
      <c r="M64" s="9"/>
      <c r="N64" s="8"/>
      <c r="O64" s="9"/>
      <c r="P64" s="7" t="s">
        <v>24</v>
      </c>
      <c r="Q64" s="10" t="s">
        <v>54</v>
      </c>
      <c r="R64" s="4">
        <v>1699</v>
      </c>
      <c r="S64" s="4">
        <v>1699</v>
      </c>
      <c r="T64" s="6">
        <v>0</v>
      </c>
      <c r="U64" s="6">
        <v>0</v>
      </c>
    </row>
    <row r="65" spans="12:21" ht="18" customHeight="1" x14ac:dyDescent="0.3">
      <c r="L65" s="8"/>
      <c r="M65" s="9"/>
      <c r="N65" s="8"/>
      <c r="O65" s="9"/>
      <c r="P65" s="12" t="s">
        <v>24</v>
      </c>
      <c r="Q65" s="13" t="s">
        <v>76</v>
      </c>
      <c r="R65" s="14">
        <v>1000</v>
      </c>
      <c r="S65" s="14">
        <v>1000</v>
      </c>
      <c r="T65" s="15">
        <v>0</v>
      </c>
      <c r="U65" s="15">
        <v>0</v>
      </c>
    </row>
    <row r="66" spans="12:21" ht="18" customHeight="1" x14ac:dyDescent="0.3">
      <c r="L66" s="8"/>
      <c r="M66" s="9"/>
      <c r="N66" s="7" t="s">
        <v>24</v>
      </c>
      <c r="O66" s="10" t="s">
        <v>107</v>
      </c>
      <c r="P66" s="21"/>
      <c r="Q66" s="10"/>
      <c r="R66" s="4">
        <v>48350</v>
      </c>
      <c r="S66" s="4">
        <v>54350</v>
      </c>
      <c r="T66" s="5">
        <v>6000</v>
      </c>
      <c r="U66" s="6">
        <v>12</v>
      </c>
    </row>
    <row r="67" spans="12:21" ht="18" customHeight="1" x14ac:dyDescent="0.3">
      <c r="L67" s="8"/>
      <c r="M67" s="9"/>
      <c r="N67" s="8"/>
      <c r="O67" s="9"/>
      <c r="P67" s="7" t="s">
        <v>24</v>
      </c>
      <c r="Q67" s="10" t="s">
        <v>17</v>
      </c>
      <c r="R67" s="4">
        <v>30148</v>
      </c>
      <c r="S67" s="4">
        <v>36505</v>
      </c>
      <c r="T67" s="5">
        <v>6357</v>
      </c>
      <c r="U67" s="6">
        <v>21</v>
      </c>
    </row>
    <row r="68" spans="12:21" ht="18" customHeight="1" x14ac:dyDescent="0.3">
      <c r="L68" s="8"/>
      <c r="M68" s="9"/>
      <c r="N68" s="8"/>
      <c r="O68" s="9"/>
      <c r="P68" s="7" t="s">
        <v>24</v>
      </c>
      <c r="Q68" s="10" t="s">
        <v>54</v>
      </c>
      <c r="R68" s="4">
        <v>2564</v>
      </c>
      <c r="S68" s="4">
        <v>4897</v>
      </c>
      <c r="T68" s="5">
        <v>2333</v>
      </c>
      <c r="U68" s="6">
        <v>91</v>
      </c>
    </row>
    <row r="69" spans="12:21" ht="18" customHeight="1" x14ac:dyDescent="0.3">
      <c r="L69" s="8"/>
      <c r="M69" s="9"/>
      <c r="N69" s="8"/>
      <c r="O69" s="9"/>
      <c r="P69" s="7" t="s">
        <v>24</v>
      </c>
      <c r="Q69" s="10" t="s">
        <v>100</v>
      </c>
      <c r="R69" s="4">
        <v>1364</v>
      </c>
      <c r="S69" s="11">
        <v>890</v>
      </c>
      <c r="T69" s="6" t="s">
        <v>108</v>
      </c>
      <c r="U69" s="6" t="s">
        <v>109</v>
      </c>
    </row>
    <row r="70" spans="12:21" ht="18" customHeight="1" x14ac:dyDescent="0.3">
      <c r="L70" s="8"/>
      <c r="M70" s="9"/>
      <c r="N70" s="8"/>
      <c r="O70" s="9"/>
      <c r="P70" s="7" t="s">
        <v>24</v>
      </c>
      <c r="Q70" s="10" t="s">
        <v>76</v>
      </c>
      <c r="R70" s="4">
        <v>10708</v>
      </c>
      <c r="S70" s="4">
        <v>8018</v>
      </c>
      <c r="T70" s="6" t="s">
        <v>110</v>
      </c>
      <c r="U70" s="6" t="s">
        <v>111</v>
      </c>
    </row>
    <row r="71" spans="12:21" ht="18" customHeight="1" x14ac:dyDescent="0.3">
      <c r="L71" s="8"/>
      <c r="M71" s="9"/>
      <c r="N71" s="8"/>
      <c r="O71" s="9"/>
      <c r="P71" s="12" t="s">
        <v>24</v>
      </c>
      <c r="Q71" s="13" t="s">
        <v>112</v>
      </c>
      <c r="R71" s="14">
        <v>3566</v>
      </c>
      <c r="S71" s="14">
        <v>4040</v>
      </c>
      <c r="T71" s="15">
        <v>474</v>
      </c>
      <c r="U71" s="15">
        <v>13</v>
      </c>
    </row>
    <row r="72" spans="12:21" ht="18" customHeight="1" x14ac:dyDescent="0.3">
      <c r="L72" s="8"/>
      <c r="M72" s="9"/>
      <c r="N72" s="7" t="s">
        <v>24</v>
      </c>
      <c r="O72" s="10" t="s">
        <v>113</v>
      </c>
      <c r="P72" s="21"/>
      <c r="Q72" s="10"/>
      <c r="R72" s="4">
        <v>44949</v>
      </c>
      <c r="S72" s="4">
        <v>50949</v>
      </c>
      <c r="T72" s="5">
        <v>6000</v>
      </c>
      <c r="U72" s="6">
        <v>13</v>
      </c>
    </row>
    <row r="73" spans="12:21" ht="18" customHeight="1" x14ac:dyDescent="0.3">
      <c r="L73" s="8"/>
      <c r="M73" s="9"/>
      <c r="N73" s="8"/>
      <c r="O73" s="9"/>
      <c r="P73" s="7" t="s">
        <v>24</v>
      </c>
      <c r="Q73" s="10" t="s">
        <v>17</v>
      </c>
      <c r="R73" s="4">
        <v>32161</v>
      </c>
      <c r="S73" s="4">
        <v>38518</v>
      </c>
      <c r="T73" s="5">
        <v>6357</v>
      </c>
      <c r="U73" s="6">
        <v>20</v>
      </c>
    </row>
    <row r="74" spans="12:21" ht="18" customHeight="1" x14ac:dyDescent="0.3">
      <c r="L74" s="8"/>
      <c r="M74" s="9"/>
      <c r="N74" s="8"/>
      <c r="O74" s="9"/>
      <c r="P74" s="7" t="s">
        <v>24</v>
      </c>
      <c r="Q74" s="10" t="s">
        <v>54</v>
      </c>
      <c r="R74" s="4">
        <v>5959</v>
      </c>
      <c r="S74" s="4">
        <v>5602</v>
      </c>
      <c r="T74" s="6" t="s">
        <v>114</v>
      </c>
      <c r="U74" s="6" t="s">
        <v>115</v>
      </c>
    </row>
    <row r="75" spans="12:21" ht="18" customHeight="1" x14ac:dyDescent="0.3">
      <c r="L75" s="8"/>
      <c r="M75" s="9"/>
      <c r="N75" s="8"/>
      <c r="O75" s="9"/>
      <c r="P75" s="7" t="s">
        <v>24</v>
      </c>
      <c r="Q75" s="10" t="s">
        <v>116</v>
      </c>
      <c r="R75" s="4">
        <v>1529</v>
      </c>
      <c r="S75" s="4">
        <v>1529</v>
      </c>
      <c r="T75" s="6">
        <v>0</v>
      </c>
      <c r="U75" s="6">
        <v>0</v>
      </c>
    </row>
    <row r="76" spans="12:21" ht="18" customHeight="1" x14ac:dyDescent="0.3">
      <c r="L76" s="8"/>
      <c r="M76" s="9"/>
      <c r="N76" s="8"/>
      <c r="O76" s="9"/>
      <c r="P76" s="12" t="s">
        <v>24</v>
      </c>
      <c r="Q76" s="13" t="s">
        <v>76</v>
      </c>
      <c r="R76" s="14">
        <v>5300</v>
      </c>
      <c r="S76" s="14">
        <v>5300</v>
      </c>
      <c r="T76" s="15">
        <v>0</v>
      </c>
      <c r="U76" s="15">
        <v>0</v>
      </c>
    </row>
    <row r="77" spans="12:21" ht="18" customHeight="1" x14ac:dyDescent="0.3">
      <c r="L77" s="8"/>
      <c r="M77" s="9"/>
      <c r="N77" s="7" t="s">
        <v>24</v>
      </c>
      <c r="O77" s="10" t="s">
        <v>117</v>
      </c>
      <c r="P77" s="21"/>
      <c r="Q77" s="10"/>
      <c r="R77" s="4">
        <v>47595</v>
      </c>
      <c r="S77" s="4">
        <v>53595</v>
      </c>
      <c r="T77" s="5">
        <v>6000</v>
      </c>
      <c r="U77" s="6">
        <v>13</v>
      </c>
    </row>
    <row r="78" spans="12:21" ht="18" customHeight="1" x14ac:dyDescent="0.3">
      <c r="L78" s="8"/>
      <c r="M78" s="9"/>
      <c r="N78" s="8"/>
      <c r="O78" s="9"/>
      <c r="P78" s="7" t="s">
        <v>24</v>
      </c>
      <c r="Q78" s="10" t="s">
        <v>17</v>
      </c>
      <c r="R78" s="4">
        <v>29644</v>
      </c>
      <c r="S78" s="4">
        <v>36001</v>
      </c>
      <c r="T78" s="5">
        <v>6357</v>
      </c>
      <c r="U78" s="6">
        <v>21</v>
      </c>
    </row>
    <row r="79" spans="12:21" ht="18" customHeight="1" x14ac:dyDescent="0.3">
      <c r="L79" s="8"/>
      <c r="M79" s="9"/>
      <c r="N79" s="8"/>
      <c r="O79" s="9"/>
      <c r="P79" s="7" t="s">
        <v>24</v>
      </c>
      <c r="Q79" s="10" t="s">
        <v>54</v>
      </c>
      <c r="R79" s="4">
        <v>4953</v>
      </c>
      <c r="S79" s="4">
        <v>4596</v>
      </c>
      <c r="T79" s="6" t="s">
        <v>118</v>
      </c>
      <c r="U79" s="6" t="s">
        <v>98</v>
      </c>
    </row>
    <row r="80" spans="12:21" ht="18" customHeight="1" x14ac:dyDescent="0.3">
      <c r="L80" s="8"/>
      <c r="M80" s="9"/>
      <c r="N80" s="8"/>
      <c r="O80" s="9"/>
      <c r="P80" s="7" t="s">
        <v>24</v>
      </c>
      <c r="Q80" s="10" t="s">
        <v>100</v>
      </c>
      <c r="R80" s="4">
        <v>3243</v>
      </c>
      <c r="S80" s="4">
        <v>2085</v>
      </c>
      <c r="T80" s="6" t="s">
        <v>119</v>
      </c>
      <c r="U80" s="6" t="s">
        <v>120</v>
      </c>
    </row>
    <row r="81" spans="12:23" ht="18" customHeight="1" x14ac:dyDescent="0.3">
      <c r="L81" s="22"/>
      <c r="M81" s="23"/>
      <c r="N81" s="22"/>
      <c r="O81" s="23"/>
      <c r="P81" s="7" t="s">
        <v>24</v>
      </c>
      <c r="Q81" s="10" t="s">
        <v>76</v>
      </c>
      <c r="R81" s="4">
        <v>8823</v>
      </c>
      <c r="S81" s="4">
        <v>8823</v>
      </c>
      <c r="T81" s="6">
        <v>0</v>
      </c>
      <c r="U81" s="6">
        <v>0</v>
      </c>
    </row>
    <row r="82" spans="12:23" ht="18" customHeight="1" x14ac:dyDescent="0.3">
      <c r="L82" s="27"/>
      <c r="M82" s="13"/>
      <c r="N82" s="27"/>
      <c r="O82" s="13"/>
      <c r="P82" s="12" t="s">
        <v>24</v>
      </c>
      <c r="Q82" s="13" t="s">
        <v>112</v>
      </c>
      <c r="R82" s="29">
        <v>932</v>
      </c>
      <c r="S82" s="14">
        <v>2090</v>
      </c>
      <c r="T82" s="20">
        <v>1158</v>
      </c>
      <c r="U82" s="15">
        <v>124</v>
      </c>
    </row>
    <row r="83" spans="12:23" ht="18" customHeight="1" x14ac:dyDescent="0.3">
      <c r="L83" s="8"/>
      <c r="M83" s="9"/>
      <c r="N83" s="7" t="s">
        <v>24</v>
      </c>
      <c r="O83" s="10" t="s">
        <v>121</v>
      </c>
      <c r="P83" s="21"/>
      <c r="Q83" s="10"/>
      <c r="R83" s="4">
        <v>4283059</v>
      </c>
      <c r="S83" s="4">
        <v>4283059</v>
      </c>
      <c r="T83" s="6">
        <v>0</v>
      </c>
      <c r="U83" s="6">
        <v>0</v>
      </c>
    </row>
    <row r="84" spans="12:23" ht="18" customHeight="1" x14ac:dyDescent="0.3">
      <c r="L84" s="8"/>
      <c r="M84" s="9"/>
      <c r="N84" s="8"/>
      <c r="O84" s="9"/>
      <c r="P84" s="7" t="s">
        <v>24</v>
      </c>
      <c r="Q84" s="10" t="s">
        <v>122</v>
      </c>
      <c r="R84" s="4">
        <v>253304</v>
      </c>
      <c r="S84" s="4">
        <v>288102</v>
      </c>
      <c r="T84" s="5">
        <v>34798</v>
      </c>
      <c r="U84" s="6">
        <v>14</v>
      </c>
    </row>
    <row r="85" spans="12:23" ht="18" customHeight="1" x14ac:dyDescent="0.3">
      <c r="L85" s="8"/>
      <c r="M85" s="9"/>
      <c r="N85" s="8"/>
      <c r="O85" s="23"/>
      <c r="P85" s="7" t="s">
        <v>24</v>
      </c>
      <c r="Q85" s="10" t="s">
        <v>123</v>
      </c>
      <c r="R85" s="4">
        <v>1366872</v>
      </c>
      <c r="S85" s="4">
        <v>1366872</v>
      </c>
      <c r="T85" s="6">
        <v>0</v>
      </c>
      <c r="U85" s="6">
        <v>0</v>
      </c>
    </row>
    <row r="86" spans="12:23" ht="18" customHeight="1" x14ac:dyDescent="0.3">
      <c r="L86" s="8"/>
      <c r="M86" s="9"/>
      <c r="N86" s="8"/>
      <c r="O86" s="9"/>
      <c r="P86" s="24" t="s">
        <v>24</v>
      </c>
      <c r="Q86" s="23" t="s">
        <v>124</v>
      </c>
      <c r="R86" s="25">
        <v>1968889</v>
      </c>
      <c r="S86" s="25">
        <v>1968889</v>
      </c>
      <c r="T86" s="26">
        <v>0</v>
      </c>
      <c r="U86" s="26">
        <v>0</v>
      </c>
    </row>
    <row r="87" spans="12:23" ht="18" customHeight="1" x14ac:dyDescent="0.3">
      <c r="L87" s="8"/>
      <c r="M87" s="9"/>
      <c r="N87" s="8"/>
      <c r="O87" s="9"/>
      <c r="P87" s="7" t="s">
        <v>24</v>
      </c>
      <c r="Q87" s="10" t="s">
        <v>125</v>
      </c>
      <c r="R87" s="4">
        <v>506708</v>
      </c>
      <c r="S87" s="4">
        <v>465708</v>
      </c>
      <c r="T87" s="6" t="s">
        <v>126</v>
      </c>
      <c r="U87" s="6" t="s">
        <v>127</v>
      </c>
    </row>
    <row r="88" spans="12:23" ht="18" customHeight="1" x14ac:dyDescent="0.3">
      <c r="L88" s="8"/>
      <c r="M88" s="9"/>
      <c r="N88" s="8"/>
      <c r="O88" s="9"/>
      <c r="P88" s="7" t="s">
        <v>24</v>
      </c>
      <c r="Q88" s="10" t="s">
        <v>128</v>
      </c>
      <c r="R88" s="11">
        <v>0</v>
      </c>
      <c r="S88" s="4">
        <v>3660</v>
      </c>
      <c r="T88" s="5">
        <v>3660</v>
      </c>
      <c r="U88" s="6">
        <v>100</v>
      </c>
    </row>
    <row r="89" spans="12:23" ht="18" customHeight="1" x14ac:dyDescent="0.3">
      <c r="L89" s="8"/>
      <c r="M89" s="9"/>
      <c r="N89" s="8"/>
      <c r="O89" s="9"/>
      <c r="P89" s="7" t="s">
        <v>24</v>
      </c>
      <c r="Q89" s="10" t="s">
        <v>129</v>
      </c>
      <c r="R89" s="4">
        <v>166238</v>
      </c>
      <c r="S89" s="4">
        <v>165564</v>
      </c>
      <c r="T89" s="6" t="s">
        <v>130</v>
      </c>
      <c r="U89" s="6" t="s">
        <v>35</v>
      </c>
    </row>
    <row r="90" spans="12:23" ht="18" customHeight="1" x14ac:dyDescent="0.3">
      <c r="L90" s="8"/>
      <c r="M90" s="9"/>
      <c r="N90" s="8"/>
      <c r="O90" s="9"/>
      <c r="P90" s="7" t="s">
        <v>24</v>
      </c>
      <c r="Q90" s="10" t="s">
        <v>131</v>
      </c>
      <c r="R90" s="4">
        <v>20498</v>
      </c>
      <c r="S90" s="4">
        <v>23714</v>
      </c>
      <c r="T90" s="5">
        <v>3216</v>
      </c>
      <c r="U90" s="6">
        <v>16</v>
      </c>
    </row>
    <row r="91" spans="12:23" ht="18" customHeight="1" x14ac:dyDescent="0.3">
      <c r="L91" s="8"/>
      <c r="M91" s="9"/>
      <c r="N91" s="8"/>
      <c r="O91" s="9"/>
      <c r="P91" s="12" t="s">
        <v>24</v>
      </c>
      <c r="Q91" s="13" t="s">
        <v>132</v>
      </c>
      <c r="R91" s="29">
        <v>550</v>
      </c>
      <c r="S91" s="29">
        <v>550</v>
      </c>
      <c r="T91" s="15">
        <v>0</v>
      </c>
      <c r="U91" s="15">
        <v>0</v>
      </c>
      <c r="W91" s="1" t="s">
        <v>133</v>
      </c>
    </row>
    <row r="92" spans="12:23" ht="18" customHeight="1" x14ac:dyDescent="0.3">
      <c r="L92" s="8"/>
      <c r="M92" s="9"/>
      <c r="N92" s="7" t="s">
        <v>24</v>
      </c>
      <c r="O92" s="10" t="s">
        <v>134</v>
      </c>
      <c r="P92" s="21"/>
      <c r="Q92" s="10"/>
      <c r="R92" s="4">
        <v>61000</v>
      </c>
      <c r="S92" s="4">
        <v>61000</v>
      </c>
      <c r="T92" s="6">
        <v>0</v>
      </c>
      <c r="U92" s="6">
        <v>0</v>
      </c>
    </row>
    <row r="93" spans="12:23" ht="18" customHeight="1" x14ac:dyDescent="0.3">
      <c r="L93" s="8"/>
      <c r="M93" s="9"/>
      <c r="N93" s="8"/>
      <c r="O93" s="9"/>
      <c r="P93" s="7" t="s">
        <v>24</v>
      </c>
      <c r="Q93" s="10" t="s">
        <v>17</v>
      </c>
      <c r="R93" s="4">
        <v>34523</v>
      </c>
      <c r="S93" s="4">
        <v>34523</v>
      </c>
      <c r="T93" s="6">
        <v>0</v>
      </c>
      <c r="U93" s="6">
        <v>0</v>
      </c>
    </row>
    <row r="94" spans="12:23" ht="18" customHeight="1" x14ac:dyDescent="0.3">
      <c r="L94" s="8"/>
      <c r="M94" s="9"/>
      <c r="N94" s="8"/>
      <c r="O94" s="9"/>
      <c r="P94" s="7" t="s">
        <v>24</v>
      </c>
      <c r="Q94" s="10" t="s">
        <v>54</v>
      </c>
      <c r="R94" s="4">
        <v>1195</v>
      </c>
      <c r="S94" s="4">
        <v>1107</v>
      </c>
      <c r="T94" s="6" t="s">
        <v>135</v>
      </c>
      <c r="U94" s="6" t="s">
        <v>98</v>
      </c>
    </row>
    <row r="95" spans="12:23" ht="18" customHeight="1" x14ac:dyDescent="0.3">
      <c r="L95" s="8"/>
      <c r="M95" s="9"/>
      <c r="N95" s="8"/>
      <c r="O95" s="9"/>
      <c r="P95" s="7" t="s">
        <v>24</v>
      </c>
      <c r="Q95" s="10" t="s">
        <v>76</v>
      </c>
      <c r="R95" s="4">
        <v>25282</v>
      </c>
      <c r="S95" s="4">
        <v>25370</v>
      </c>
      <c r="T95" s="6">
        <v>88</v>
      </c>
      <c r="U95" s="6">
        <v>0</v>
      </c>
    </row>
    <row r="96" spans="12:23" ht="18" customHeight="1" x14ac:dyDescent="0.3">
      <c r="L96" s="8"/>
      <c r="M96" s="9"/>
      <c r="N96" s="7" t="s">
        <v>24</v>
      </c>
      <c r="O96" s="10" t="s">
        <v>136</v>
      </c>
      <c r="P96" s="21"/>
      <c r="Q96" s="10"/>
      <c r="R96" s="4">
        <v>28325</v>
      </c>
      <c r="S96" s="4">
        <v>28325</v>
      </c>
      <c r="T96" s="6">
        <v>0</v>
      </c>
      <c r="U96" s="6">
        <v>0</v>
      </c>
    </row>
    <row r="97" spans="12:21" ht="18" customHeight="1" x14ac:dyDescent="0.3">
      <c r="L97" s="8"/>
      <c r="M97" s="9"/>
      <c r="N97" s="8"/>
      <c r="O97" s="9"/>
      <c r="P97" s="7" t="s">
        <v>24</v>
      </c>
      <c r="Q97" s="10" t="s">
        <v>17</v>
      </c>
      <c r="R97" s="4">
        <v>27265</v>
      </c>
      <c r="S97" s="4">
        <v>27265</v>
      </c>
      <c r="T97" s="6">
        <v>0</v>
      </c>
      <c r="U97" s="6">
        <v>0</v>
      </c>
    </row>
    <row r="98" spans="12:21" ht="18" customHeight="1" x14ac:dyDescent="0.3">
      <c r="L98" s="8"/>
      <c r="M98" s="9"/>
      <c r="N98" s="8"/>
      <c r="O98" s="9"/>
      <c r="P98" s="7" t="s">
        <v>24</v>
      </c>
      <c r="Q98" s="10" t="s">
        <v>54</v>
      </c>
      <c r="R98" s="11">
        <v>441</v>
      </c>
      <c r="S98" s="11">
        <v>441</v>
      </c>
      <c r="T98" s="6">
        <v>0</v>
      </c>
      <c r="U98" s="6">
        <v>0</v>
      </c>
    </row>
    <row r="99" spans="12:21" ht="18" customHeight="1" x14ac:dyDescent="0.3">
      <c r="L99" s="8"/>
      <c r="M99" s="9"/>
      <c r="N99" s="8"/>
      <c r="O99" s="9"/>
      <c r="P99" s="12" t="s">
        <v>24</v>
      </c>
      <c r="Q99" s="13" t="s">
        <v>76</v>
      </c>
      <c r="R99" s="29">
        <v>619</v>
      </c>
      <c r="S99" s="29">
        <v>619</v>
      </c>
      <c r="T99" s="15">
        <v>0</v>
      </c>
      <c r="U99" s="15">
        <v>0</v>
      </c>
    </row>
    <row r="100" spans="12:21" ht="18" customHeight="1" x14ac:dyDescent="0.3">
      <c r="L100" s="8"/>
      <c r="M100" s="9"/>
      <c r="N100" s="7" t="s">
        <v>24</v>
      </c>
      <c r="O100" s="10" t="s">
        <v>137</v>
      </c>
      <c r="P100" s="21"/>
      <c r="Q100" s="10"/>
      <c r="R100" s="4">
        <v>31947</v>
      </c>
      <c r="S100" s="4">
        <v>31947</v>
      </c>
      <c r="T100" s="6">
        <v>0</v>
      </c>
      <c r="U100" s="6">
        <v>0</v>
      </c>
    </row>
    <row r="101" spans="12:21" ht="18" customHeight="1" x14ac:dyDescent="0.3">
      <c r="L101" s="8"/>
      <c r="M101" s="9"/>
      <c r="N101" s="8"/>
      <c r="O101" s="9"/>
      <c r="P101" s="7" t="s">
        <v>24</v>
      </c>
      <c r="Q101" s="10" t="s">
        <v>17</v>
      </c>
      <c r="R101" s="4">
        <v>30651</v>
      </c>
      <c r="S101" s="4">
        <v>30651</v>
      </c>
      <c r="T101" s="6">
        <v>0</v>
      </c>
      <c r="U101" s="6">
        <v>0</v>
      </c>
    </row>
    <row r="102" spans="12:21" ht="18" customHeight="1" x14ac:dyDescent="0.3">
      <c r="L102" s="8"/>
      <c r="M102" s="9"/>
      <c r="N102" s="8"/>
      <c r="O102" s="9"/>
      <c r="P102" s="7" t="s">
        <v>24</v>
      </c>
      <c r="Q102" s="10" t="s">
        <v>103</v>
      </c>
      <c r="R102" s="4">
        <v>1296</v>
      </c>
      <c r="S102" s="4">
        <v>0</v>
      </c>
      <c r="T102" s="6" t="s">
        <v>138</v>
      </c>
      <c r="U102" s="6" t="s">
        <v>74</v>
      </c>
    </row>
    <row r="103" spans="12:21" ht="18" customHeight="1" x14ac:dyDescent="0.3">
      <c r="L103" s="8"/>
      <c r="M103" s="9"/>
      <c r="N103" s="8"/>
      <c r="O103" s="9"/>
      <c r="P103" s="7"/>
      <c r="Q103" s="10" t="s">
        <v>139</v>
      </c>
      <c r="R103" s="4">
        <v>0</v>
      </c>
      <c r="S103" s="4">
        <v>1296</v>
      </c>
      <c r="T103" s="4">
        <v>1296</v>
      </c>
      <c r="U103" s="6">
        <v>100</v>
      </c>
    </row>
    <row r="104" spans="12:21" ht="18" customHeight="1" x14ac:dyDescent="0.3">
      <c r="L104" s="8"/>
      <c r="M104" s="9"/>
      <c r="N104" s="7" t="s">
        <v>24</v>
      </c>
      <c r="O104" s="10" t="s">
        <v>140</v>
      </c>
      <c r="P104" s="21"/>
      <c r="Q104" s="10"/>
      <c r="R104" s="4">
        <v>5000</v>
      </c>
      <c r="S104" s="4">
        <v>5000</v>
      </c>
      <c r="T104" s="6">
        <v>0</v>
      </c>
      <c r="U104" s="6">
        <v>0</v>
      </c>
    </row>
    <row r="105" spans="12:21" ht="18" customHeight="1" x14ac:dyDescent="0.3">
      <c r="L105" s="8"/>
      <c r="M105" s="9"/>
      <c r="N105" s="8"/>
      <c r="O105" s="9"/>
      <c r="P105" s="12" t="s">
        <v>24</v>
      </c>
      <c r="Q105" s="13" t="s">
        <v>76</v>
      </c>
      <c r="R105" s="14">
        <v>5000</v>
      </c>
      <c r="S105" s="14">
        <v>5000</v>
      </c>
      <c r="T105" s="15">
        <v>0</v>
      </c>
      <c r="U105" s="15">
        <v>0</v>
      </c>
    </row>
    <row r="106" spans="12:21" ht="18" customHeight="1" x14ac:dyDescent="0.3">
      <c r="L106" s="8"/>
      <c r="M106" s="9"/>
      <c r="N106" s="7" t="s">
        <v>24</v>
      </c>
      <c r="O106" s="10" t="s">
        <v>141</v>
      </c>
      <c r="P106" s="21"/>
      <c r="Q106" s="10"/>
      <c r="R106" s="4">
        <v>9000</v>
      </c>
      <c r="S106" s="4">
        <v>9000</v>
      </c>
      <c r="T106" s="6">
        <v>0</v>
      </c>
      <c r="U106" s="6">
        <v>0</v>
      </c>
    </row>
    <row r="107" spans="12:21" ht="18" customHeight="1" x14ac:dyDescent="0.3">
      <c r="L107" s="22"/>
      <c r="M107" s="23"/>
      <c r="N107" s="22"/>
      <c r="O107" s="23"/>
      <c r="P107" s="7" t="s">
        <v>24</v>
      </c>
      <c r="Q107" s="10" t="s">
        <v>76</v>
      </c>
      <c r="R107" s="4">
        <v>9000</v>
      </c>
      <c r="S107" s="4">
        <v>9000</v>
      </c>
      <c r="T107" s="6">
        <v>0</v>
      </c>
      <c r="U107" s="6">
        <v>0</v>
      </c>
    </row>
    <row r="108" spans="12:21" ht="18" customHeight="1" x14ac:dyDescent="0.3">
      <c r="L108" s="27"/>
      <c r="M108" s="13"/>
      <c r="N108" s="7" t="s">
        <v>24</v>
      </c>
      <c r="O108" s="10" t="s">
        <v>142</v>
      </c>
      <c r="P108" s="21"/>
      <c r="Q108" s="10" t="s">
        <v>143</v>
      </c>
      <c r="R108" s="4">
        <v>5000</v>
      </c>
      <c r="S108" s="4">
        <v>5000</v>
      </c>
      <c r="T108" s="6">
        <v>0</v>
      </c>
      <c r="U108" s="6">
        <v>0</v>
      </c>
    </row>
    <row r="109" spans="12:21" ht="18" customHeight="1" x14ac:dyDescent="0.3">
      <c r="L109" s="8"/>
      <c r="M109" s="9"/>
      <c r="N109" s="8"/>
      <c r="O109" s="9"/>
      <c r="P109" s="12" t="s">
        <v>24</v>
      </c>
      <c r="Q109" s="13" t="s">
        <v>76</v>
      </c>
      <c r="R109" s="14">
        <v>5000</v>
      </c>
      <c r="S109" s="14">
        <v>5000</v>
      </c>
      <c r="T109" s="15">
        <v>0</v>
      </c>
      <c r="U109" s="15">
        <v>0</v>
      </c>
    </row>
    <row r="110" spans="12:21" ht="18" customHeight="1" x14ac:dyDescent="0.3">
      <c r="L110" s="8"/>
      <c r="M110" s="9"/>
      <c r="N110" s="7" t="s">
        <v>24</v>
      </c>
      <c r="O110" s="10" t="s">
        <v>144</v>
      </c>
      <c r="P110" s="21"/>
      <c r="Q110" s="10"/>
      <c r="R110" s="4">
        <v>5000</v>
      </c>
      <c r="S110" s="4">
        <v>5000</v>
      </c>
      <c r="T110" s="6">
        <v>0</v>
      </c>
      <c r="U110" s="6">
        <v>0</v>
      </c>
    </row>
    <row r="111" spans="12:21" ht="18" customHeight="1" x14ac:dyDescent="0.3">
      <c r="L111" s="8"/>
      <c r="M111" s="9"/>
      <c r="N111" s="8"/>
      <c r="O111" s="9"/>
      <c r="P111" s="12" t="s">
        <v>24</v>
      </c>
      <c r="Q111" s="13" t="s">
        <v>76</v>
      </c>
      <c r="R111" s="14">
        <v>5000</v>
      </c>
      <c r="S111" s="14">
        <v>5000</v>
      </c>
      <c r="T111" s="15">
        <v>0</v>
      </c>
      <c r="U111" s="15">
        <v>0</v>
      </c>
    </row>
    <row r="112" spans="12:21" ht="18" customHeight="1" x14ac:dyDescent="0.3">
      <c r="L112" s="8"/>
      <c r="M112" s="23"/>
      <c r="N112" s="7" t="s">
        <v>24</v>
      </c>
      <c r="O112" s="10" t="s">
        <v>145</v>
      </c>
      <c r="P112" s="21"/>
      <c r="Q112" s="10"/>
      <c r="R112" s="4">
        <v>4000</v>
      </c>
      <c r="S112" s="4">
        <v>4000</v>
      </c>
      <c r="T112" s="6">
        <v>0</v>
      </c>
      <c r="U112" s="6">
        <v>0</v>
      </c>
    </row>
    <row r="113" spans="12:21" ht="18" customHeight="1" x14ac:dyDescent="0.3">
      <c r="L113" s="8"/>
      <c r="M113" s="9"/>
      <c r="N113" s="8"/>
      <c r="O113" s="9"/>
      <c r="P113" s="30" t="s">
        <v>24</v>
      </c>
      <c r="Q113" s="9" t="s">
        <v>76</v>
      </c>
      <c r="R113" s="31">
        <v>4000</v>
      </c>
      <c r="S113" s="31">
        <v>4000</v>
      </c>
      <c r="T113" s="32">
        <v>0</v>
      </c>
      <c r="U113" s="32">
        <v>0</v>
      </c>
    </row>
    <row r="114" spans="12:21" ht="18" customHeight="1" x14ac:dyDescent="0.3">
      <c r="L114" s="8"/>
      <c r="M114" s="9"/>
      <c r="N114" s="7" t="s">
        <v>24</v>
      </c>
      <c r="O114" s="10" t="s">
        <v>146</v>
      </c>
      <c r="P114" s="21"/>
      <c r="Q114" s="10"/>
      <c r="R114" s="4">
        <v>21000</v>
      </c>
      <c r="S114" s="4">
        <v>21000</v>
      </c>
      <c r="T114" s="6">
        <v>0</v>
      </c>
      <c r="U114" s="6">
        <v>0</v>
      </c>
    </row>
    <row r="115" spans="12:21" ht="18" customHeight="1" x14ac:dyDescent="0.3">
      <c r="L115" s="8"/>
      <c r="M115" s="9"/>
      <c r="N115" s="8"/>
      <c r="O115" s="9"/>
      <c r="P115" s="7" t="s">
        <v>24</v>
      </c>
      <c r="Q115" s="10" t="s">
        <v>147</v>
      </c>
      <c r="R115" s="4">
        <v>18900</v>
      </c>
      <c r="S115" s="4">
        <v>18900</v>
      </c>
      <c r="T115" s="6">
        <v>0</v>
      </c>
      <c r="U115" s="6">
        <v>0</v>
      </c>
    </row>
    <row r="116" spans="12:21" ht="18" customHeight="1" x14ac:dyDescent="0.3">
      <c r="L116" s="8"/>
      <c r="M116" s="9"/>
      <c r="N116" s="8"/>
      <c r="O116" s="9"/>
      <c r="P116" s="12" t="s">
        <v>24</v>
      </c>
      <c r="Q116" s="13" t="s">
        <v>148</v>
      </c>
      <c r="R116" s="14">
        <v>2100</v>
      </c>
      <c r="S116" s="14">
        <v>2100</v>
      </c>
      <c r="T116" s="15">
        <v>0</v>
      </c>
      <c r="U116" s="15">
        <v>0</v>
      </c>
    </row>
    <row r="117" spans="12:21" ht="18" customHeight="1" x14ac:dyDescent="0.3">
      <c r="L117" s="8"/>
      <c r="M117" s="9"/>
      <c r="N117" s="7" t="s">
        <v>24</v>
      </c>
      <c r="O117" s="10" t="s">
        <v>149</v>
      </c>
      <c r="P117" s="21"/>
      <c r="Q117" s="10"/>
      <c r="R117" s="4">
        <v>4790</v>
      </c>
      <c r="S117" s="4">
        <v>4800</v>
      </c>
      <c r="T117" s="6">
        <v>10</v>
      </c>
      <c r="U117" s="6">
        <v>0</v>
      </c>
    </row>
    <row r="118" spans="12:21" ht="18" customHeight="1" x14ac:dyDescent="0.3">
      <c r="L118" s="8"/>
      <c r="M118" s="9"/>
      <c r="N118" s="8"/>
      <c r="O118" s="9"/>
      <c r="P118" s="7" t="s">
        <v>24</v>
      </c>
      <c r="Q118" s="10" t="s">
        <v>76</v>
      </c>
      <c r="R118" s="4">
        <v>2990</v>
      </c>
      <c r="S118" s="4">
        <v>3000</v>
      </c>
      <c r="T118" s="6">
        <v>10</v>
      </c>
      <c r="U118" s="6">
        <v>0</v>
      </c>
    </row>
    <row r="119" spans="12:21" ht="18" customHeight="1" x14ac:dyDescent="0.3">
      <c r="L119" s="8"/>
      <c r="M119" s="9"/>
      <c r="N119" s="8"/>
      <c r="O119" s="9"/>
      <c r="P119" s="12" t="s">
        <v>24</v>
      </c>
      <c r="Q119" s="13" t="s">
        <v>150</v>
      </c>
      <c r="R119" s="14">
        <v>1800</v>
      </c>
      <c r="S119" s="14">
        <v>1800</v>
      </c>
      <c r="T119" s="15">
        <v>0</v>
      </c>
      <c r="U119" s="15">
        <v>0</v>
      </c>
    </row>
    <row r="120" spans="12:21" ht="18" customHeight="1" x14ac:dyDescent="0.3">
      <c r="L120" s="8"/>
      <c r="M120" s="9"/>
      <c r="N120" s="7" t="s">
        <v>24</v>
      </c>
      <c r="O120" s="10" t="s">
        <v>151</v>
      </c>
      <c r="P120" s="21"/>
      <c r="Q120" s="10"/>
      <c r="R120" s="4">
        <v>10000</v>
      </c>
      <c r="S120" s="4">
        <v>10000</v>
      </c>
      <c r="T120" s="6">
        <v>0</v>
      </c>
      <c r="U120" s="6">
        <v>0</v>
      </c>
    </row>
    <row r="121" spans="12:21" ht="18" customHeight="1" x14ac:dyDescent="0.3">
      <c r="L121" s="8"/>
      <c r="M121" s="9"/>
      <c r="N121" s="8"/>
      <c r="O121" s="9"/>
      <c r="P121" s="12" t="s">
        <v>24</v>
      </c>
      <c r="Q121" s="13" t="s">
        <v>76</v>
      </c>
      <c r="R121" s="14">
        <v>10000</v>
      </c>
      <c r="S121" s="14">
        <v>10000</v>
      </c>
      <c r="T121" s="15">
        <v>0</v>
      </c>
      <c r="U121" s="15">
        <v>0</v>
      </c>
    </row>
    <row r="122" spans="12:21" ht="18" customHeight="1" x14ac:dyDescent="0.3">
      <c r="L122" s="8"/>
      <c r="M122" s="9"/>
      <c r="N122" s="7" t="s">
        <v>24</v>
      </c>
      <c r="O122" s="10" t="s">
        <v>152</v>
      </c>
      <c r="P122" s="21"/>
      <c r="Q122" s="10"/>
      <c r="R122" s="4">
        <v>83380</v>
      </c>
      <c r="S122" s="4">
        <v>83380</v>
      </c>
      <c r="T122" s="6">
        <v>0</v>
      </c>
      <c r="U122" s="6">
        <v>0</v>
      </c>
    </row>
    <row r="123" spans="12:21" ht="18" customHeight="1" x14ac:dyDescent="0.3">
      <c r="L123" s="8"/>
      <c r="M123" s="9"/>
      <c r="N123" s="8"/>
      <c r="O123" s="9"/>
      <c r="P123" s="7" t="s">
        <v>24</v>
      </c>
      <c r="Q123" s="10" t="s">
        <v>17</v>
      </c>
      <c r="R123" s="4">
        <v>47890</v>
      </c>
      <c r="S123" s="4">
        <v>47755</v>
      </c>
      <c r="T123" s="6" t="s">
        <v>153</v>
      </c>
      <c r="U123" s="6" t="s">
        <v>35</v>
      </c>
    </row>
    <row r="124" spans="12:21" ht="18" customHeight="1" x14ac:dyDescent="0.3">
      <c r="L124" s="8"/>
      <c r="M124" s="9"/>
      <c r="N124" s="8"/>
      <c r="O124" s="9"/>
      <c r="P124" s="7" t="s">
        <v>24</v>
      </c>
      <c r="Q124" s="10" t="s">
        <v>54</v>
      </c>
      <c r="R124" s="4">
        <v>10708</v>
      </c>
      <c r="S124" s="4">
        <v>9375</v>
      </c>
      <c r="T124" s="6" t="s">
        <v>154</v>
      </c>
      <c r="U124" s="6" t="s">
        <v>155</v>
      </c>
    </row>
    <row r="125" spans="12:21" ht="18" customHeight="1" x14ac:dyDescent="0.3">
      <c r="L125" s="8"/>
      <c r="M125" s="9"/>
      <c r="N125" s="8"/>
      <c r="O125" s="9"/>
      <c r="P125" s="7" t="s">
        <v>24</v>
      </c>
      <c r="Q125" s="10" t="s">
        <v>100</v>
      </c>
      <c r="R125" s="11">
        <v>500</v>
      </c>
      <c r="S125" s="11">
        <v>500</v>
      </c>
      <c r="T125" s="6">
        <v>0</v>
      </c>
      <c r="U125" s="6">
        <v>0</v>
      </c>
    </row>
    <row r="126" spans="12:21" ht="18" customHeight="1" x14ac:dyDescent="0.3">
      <c r="L126" s="8"/>
      <c r="M126" s="9"/>
      <c r="N126" s="8"/>
      <c r="O126" s="9"/>
      <c r="P126" s="7" t="s">
        <v>24</v>
      </c>
      <c r="Q126" s="10" t="s">
        <v>76</v>
      </c>
      <c r="R126" s="4">
        <v>21402</v>
      </c>
      <c r="S126" s="4">
        <v>22870</v>
      </c>
      <c r="T126" s="5">
        <v>1468</v>
      </c>
      <c r="U126" s="6">
        <v>7</v>
      </c>
    </row>
    <row r="127" spans="12:21" ht="18" customHeight="1" x14ac:dyDescent="0.3">
      <c r="L127" s="8"/>
      <c r="M127" s="9"/>
      <c r="N127" s="8"/>
      <c r="O127" s="9"/>
      <c r="P127" s="12" t="s">
        <v>24</v>
      </c>
      <c r="Q127" s="13" t="s">
        <v>112</v>
      </c>
      <c r="R127" s="14">
        <v>2880</v>
      </c>
      <c r="S127" s="14">
        <v>2880</v>
      </c>
      <c r="T127" s="15">
        <v>0</v>
      </c>
      <c r="U127" s="15">
        <v>0</v>
      </c>
    </row>
    <row r="128" spans="12:21" ht="18" customHeight="1" x14ac:dyDescent="0.3">
      <c r="L128" s="8"/>
      <c r="M128" s="9"/>
      <c r="N128" s="7" t="s">
        <v>24</v>
      </c>
      <c r="O128" s="10" t="s">
        <v>156</v>
      </c>
      <c r="P128" s="21"/>
      <c r="Q128" s="10"/>
      <c r="R128" s="11">
        <v>0</v>
      </c>
      <c r="S128" s="4">
        <v>4000</v>
      </c>
      <c r="T128" s="5">
        <v>4000</v>
      </c>
      <c r="U128" s="6">
        <v>100</v>
      </c>
    </row>
    <row r="129" spans="12:21" ht="18" customHeight="1" x14ac:dyDescent="0.3">
      <c r="L129" s="22"/>
      <c r="M129" s="23"/>
      <c r="N129" s="22"/>
      <c r="O129" s="23"/>
      <c r="P129" s="7" t="s">
        <v>24</v>
      </c>
      <c r="Q129" s="10" t="s">
        <v>76</v>
      </c>
      <c r="R129" s="11">
        <v>0</v>
      </c>
      <c r="S129" s="4">
        <v>4000</v>
      </c>
      <c r="T129" s="5">
        <v>4000</v>
      </c>
      <c r="U129" s="6">
        <v>100</v>
      </c>
    </row>
    <row r="130" spans="12:21" ht="18" customHeight="1" x14ac:dyDescent="0.3">
      <c r="L130" s="7"/>
      <c r="M130" s="10" t="s">
        <v>157</v>
      </c>
      <c r="N130" s="21"/>
      <c r="O130" s="10"/>
      <c r="P130" s="21"/>
      <c r="Q130" s="10"/>
      <c r="R130" s="4">
        <v>6222</v>
      </c>
      <c r="S130" s="4">
        <v>6304</v>
      </c>
      <c r="T130" s="5">
        <v>82</v>
      </c>
      <c r="U130" s="6">
        <v>1</v>
      </c>
    </row>
    <row r="131" spans="12:21" ht="18" customHeight="1" x14ac:dyDescent="0.3">
      <c r="L131" s="27"/>
      <c r="M131" s="13"/>
      <c r="N131" s="7"/>
      <c r="O131" s="10" t="s">
        <v>157</v>
      </c>
      <c r="P131" s="21"/>
      <c r="Q131" s="10"/>
      <c r="R131" s="4">
        <v>6222</v>
      </c>
      <c r="S131" s="4">
        <v>6304</v>
      </c>
      <c r="T131" s="5">
        <v>82</v>
      </c>
      <c r="U131" s="6">
        <v>1</v>
      </c>
    </row>
    <row r="132" spans="12:21" ht="18" customHeight="1" x14ac:dyDescent="0.3">
      <c r="L132" s="22"/>
      <c r="M132" s="23"/>
      <c r="N132" s="22"/>
      <c r="O132" s="23"/>
      <c r="P132" s="7"/>
      <c r="Q132" s="10" t="s">
        <v>158</v>
      </c>
      <c r="R132" s="4">
        <v>6222</v>
      </c>
      <c r="S132" s="4">
        <v>6304</v>
      </c>
      <c r="T132" s="5">
        <v>82</v>
      </c>
      <c r="U132" s="6">
        <v>1</v>
      </c>
    </row>
  </sheetData>
  <sheetProtection sheet="1" objects="1" scenarios="1"/>
  <mergeCells count="34">
    <mergeCell ref="A1:U1"/>
    <mergeCell ref="A2:U2"/>
    <mergeCell ref="A3:F3"/>
    <mergeCell ref="T3:U3"/>
    <mergeCell ref="A4:F4"/>
    <mergeCell ref="G4:G5"/>
    <mergeCell ref="H4:H5"/>
    <mergeCell ref="I4:J4"/>
    <mergeCell ref="L4:Q4"/>
    <mergeCell ref="R4:R5"/>
    <mergeCell ref="S4:S5"/>
    <mergeCell ref="T4:U4"/>
    <mergeCell ref="A5:B5"/>
    <mergeCell ref="C5:D5"/>
    <mergeCell ref="E5:F5"/>
    <mergeCell ref="L5:M5"/>
    <mergeCell ref="N5:O5"/>
    <mergeCell ref="P5:Q5"/>
    <mergeCell ref="A6:F6"/>
    <mergeCell ref="L6:Q6"/>
    <mergeCell ref="B7:F7"/>
    <mergeCell ref="M7:Q7"/>
    <mergeCell ref="D8:F8"/>
    <mergeCell ref="O8:Q8"/>
    <mergeCell ref="B24:F24"/>
    <mergeCell ref="D25:F25"/>
    <mergeCell ref="B27:F27"/>
    <mergeCell ref="D28:F28"/>
    <mergeCell ref="B12:F12"/>
    <mergeCell ref="D13:F13"/>
    <mergeCell ref="B17:F17"/>
    <mergeCell ref="D18:F18"/>
    <mergeCell ref="B21:F21"/>
    <mergeCell ref="D22:F22"/>
  </mergeCells>
  <phoneticPr fontId="2" type="noConversion"/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세입세출총괄</vt:lpstr>
      <vt:lpstr>세입세출총괄!Print_Area</vt:lpstr>
      <vt:lpstr>세입세출총괄!Print_Titles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2020-09-24T09:11:43Z</dcterms:created>
  <dcterms:modified xsi:type="dcterms:W3CDTF">2020-09-24T09:40:02Z</dcterms:modified>
</cp:coreProperties>
</file>